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URORA SWPMP2\11 Resources\"/>
    </mc:Choice>
  </mc:AlternateContent>
  <bookViews>
    <workbookView xWindow="0" yWindow="0" windowWidth="17424" windowHeight="8604" tabRatio="795"/>
  </bookViews>
  <sheets>
    <sheet name="CIP SUMMARY" sheetId="58" r:id="rId1"/>
    <sheet name="09H-1" sheetId="2" r:id="rId2"/>
    <sheet name="03M-1" sheetId="3" r:id="rId3"/>
    <sheet name="03M-2" sheetId="25" r:id="rId4"/>
    <sheet name="17M-1" sheetId="27" r:id="rId5"/>
    <sheet name="17N-2" sheetId="28" r:id="rId6"/>
    <sheet name="07C-1" sheetId="29" r:id="rId7"/>
    <sheet name="05B-1" sheetId="30" r:id="rId8"/>
    <sheet name="04H-1" sheetId="31" r:id="rId9"/>
    <sheet name="06L-1" sheetId="32" r:id="rId10"/>
    <sheet name="19G-1" sheetId="33" r:id="rId11"/>
    <sheet name="18G-1" sheetId="34" r:id="rId12"/>
    <sheet name="11M-1" sheetId="35" r:id="rId13"/>
    <sheet name="20M-1" sheetId="36" r:id="rId14"/>
    <sheet name="13B-1" sheetId="37" r:id="rId15"/>
    <sheet name="13F-1" sheetId="38" r:id="rId16"/>
    <sheet name="14C-1" sheetId="39" r:id="rId17"/>
    <sheet name="01E-1" sheetId="40" r:id="rId18"/>
    <sheet name="02G-1" sheetId="41" r:id="rId19"/>
    <sheet name="17N-1" sheetId="42" r:id="rId20"/>
    <sheet name="26S-1" sheetId="43" r:id="rId21"/>
    <sheet name="04M-1" sheetId="44" r:id="rId22"/>
    <sheet name="02K-1" sheetId="45" r:id="rId23"/>
    <sheet name="02K-2" sheetId="46" r:id="rId24"/>
    <sheet name="02K-3" sheetId="47" r:id="rId25"/>
    <sheet name="02K-4" sheetId="48" r:id="rId26"/>
    <sheet name="02K-5" sheetId="49" r:id="rId27"/>
    <sheet name="02K-6" sheetId="50" r:id="rId28"/>
    <sheet name="02K-7" sheetId="51" r:id="rId29"/>
    <sheet name="10G-1" sheetId="52" r:id="rId30"/>
    <sheet name="16H-1" sheetId="53" r:id="rId31"/>
    <sheet name="12J-1" sheetId="54" r:id="rId32"/>
    <sheet name="24R-1" sheetId="55" r:id="rId33"/>
    <sheet name="24S-1" sheetId="56" r:id="rId34"/>
    <sheet name="24S-2" sheetId="57" r:id="rId35"/>
    <sheet name="GIS Shapefile" sheetId="1" r:id="rId36"/>
  </sheets>
  <definedNames>
    <definedName name="_xlnm.Print_Area" localSheetId="17">'01E-1'!$A$1:$G$46</definedName>
    <definedName name="_xlnm.Print_Area" localSheetId="18">'02G-1'!$A$1:$G$46</definedName>
    <definedName name="_xlnm.Print_Area" localSheetId="22">'02K-1'!$A$1:$G$46</definedName>
    <definedName name="_xlnm.Print_Area" localSheetId="23">'02K-2'!$A$1:$G$46</definedName>
    <definedName name="_xlnm.Print_Area" localSheetId="24">'02K-3'!$A$1:$G$46</definedName>
    <definedName name="_xlnm.Print_Area" localSheetId="25">'02K-4'!$A$1:$G$46</definedName>
    <definedName name="_xlnm.Print_Area" localSheetId="26">'02K-5'!$A$1:$G$46</definedName>
    <definedName name="_xlnm.Print_Area" localSheetId="27">'02K-6'!$A$1:$G$46</definedName>
    <definedName name="_xlnm.Print_Area" localSheetId="28">'02K-7'!$A$1:$G$46</definedName>
    <definedName name="_xlnm.Print_Area" localSheetId="2">'03M-1'!$A$1:$G$46</definedName>
    <definedName name="_xlnm.Print_Area" localSheetId="3">'03M-2'!$A$1:$G$46</definedName>
    <definedName name="_xlnm.Print_Area" localSheetId="8">'04H-1'!$A$1:$G$46</definedName>
    <definedName name="_xlnm.Print_Area" localSheetId="21">'04M-1'!$A$1:$G$46</definedName>
    <definedName name="_xlnm.Print_Area" localSheetId="7">'05B-1'!$A$1:$G$46</definedName>
    <definedName name="_xlnm.Print_Area" localSheetId="9">'06L-1'!$A$1:$G$46</definedName>
    <definedName name="_xlnm.Print_Area" localSheetId="6">'07C-1'!$A$1:$G$46</definedName>
    <definedName name="_xlnm.Print_Area" localSheetId="1">'09H-1'!$A$1:$G$46</definedName>
    <definedName name="_xlnm.Print_Area" localSheetId="29">'10G-1'!$A$1:$G$46</definedName>
    <definedName name="_xlnm.Print_Area" localSheetId="12">'11M-1'!$A$1:$G$46</definedName>
    <definedName name="_xlnm.Print_Area" localSheetId="31">'12J-1'!$A$1:$G$46</definedName>
    <definedName name="_xlnm.Print_Area" localSheetId="14">'13B-1'!$A$1:$G$46</definedName>
    <definedName name="_xlnm.Print_Area" localSheetId="15">'13F-1'!$A$1:$G$46</definedName>
    <definedName name="_xlnm.Print_Area" localSheetId="16">'14C-1'!$A$1:$G$46</definedName>
    <definedName name="_xlnm.Print_Area" localSheetId="30">'16H-1'!$A$1:$G$46</definedName>
    <definedName name="_xlnm.Print_Area" localSheetId="4">'17M-1'!$A$1:$G$46</definedName>
    <definedName name="_xlnm.Print_Area" localSheetId="19">'17N-1'!$A$1:$G$46</definedName>
    <definedName name="_xlnm.Print_Area" localSheetId="5">'17N-2'!$A$1:$G$46</definedName>
    <definedName name="_xlnm.Print_Area" localSheetId="11">'18G-1'!$A$1:$G$46</definedName>
    <definedName name="_xlnm.Print_Area" localSheetId="10">'19G-1'!$A$1:$G$46</definedName>
    <definedName name="_xlnm.Print_Area" localSheetId="13">'20M-1'!$A$1:$G$46</definedName>
    <definedName name="_xlnm.Print_Area" localSheetId="32">'24R-1'!$A$1:$G$46</definedName>
    <definedName name="_xlnm.Print_Area" localSheetId="33">'24S-1'!$A$1:$G$46</definedName>
    <definedName name="_xlnm.Print_Area" localSheetId="34">'24S-2'!$A$1:$G$46</definedName>
    <definedName name="_xlnm.Print_Area" localSheetId="20">'26S-1'!$A$1:$G$46</definedName>
    <definedName name="_xlnm.Print_Area" localSheetId="0">'CIP SUMMARY'!$A$1:$E$36</definedName>
  </definedNames>
  <calcPr calcId="152511"/>
</workbook>
</file>

<file path=xl/calcChain.xml><?xml version="1.0" encoding="utf-8"?>
<calcChain xmlns="http://schemas.openxmlformats.org/spreadsheetml/2006/main">
  <c r="B24" i="58" l="1"/>
  <c r="B25" i="58"/>
  <c r="B26" i="58"/>
  <c r="B27" i="58"/>
  <c r="B28" i="58"/>
  <c r="B29" i="58"/>
  <c r="B30" i="58"/>
  <c r="B36" i="58" l="1"/>
  <c r="B35" i="58"/>
  <c r="B34" i="58"/>
  <c r="B33" i="58"/>
  <c r="B32" i="58"/>
  <c r="B31" i="58"/>
  <c r="B23" i="58"/>
  <c r="B22" i="58"/>
  <c r="B21" i="58"/>
  <c r="B20" i="58"/>
  <c r="B19" i="58"/>
  <c r="B18" i="58"/>
  <c r="B17" i="58"/>
  <c r="B16" i="58"/>
  <c r="B15" i="58"/>
  <c r="B14" i="58"/>
  <c r="B13" i="58"/>
  <c r="B12" i="58"/>
  <c r="B11" i="58"/>
  <c r="B10" i="58"/>
  <c r="B9" i="58"/>
  <c r="B8" i="58"/>
  <c r="B7" i="58"/>
  <c r="B6" i="58"/>
  <c r="B5" i="58"/>
  <c r="B4" i="58"/>
  <c r="B3" i="58"/>
  <c r="A19" i="42" l="1"/>
  <c r="B19" i="42"/>
  <c r="C19" i="42"/>
  <c r="D19" i="42"/>
  <c r="E19" i="42"/>
  <c r="F19" i="42"/>
  <c r="G19" i="42"/>
  <c r="H19" i="42"/>
  <c r="A13" i="36"/>
  <c r="B13" i="36"/>
  <c r="C13" i="36"/>
  <c r="D13" i="36"/>
  <c r="E13" i="36"/>
  <c r="F13" i="36"/>
  <c r="G13" i="36"/>
  <c r="H13" i="36"/>
  <c r="A14" i="36"/>
  <c r="B14" i="36"/>
  <c r="C14" i="36"/>
  <c r="D14" i="36"/>
  <c r="E14" i="36"/>
  <c r="F14" i="36"/>
  <c r="G14" i="36"/>
  <c r="H14" i="36"/>
  <c r="A21" i="33"/>
  <c r="B21" i="33"/>
  <c r="C21" i="33"/>
  <c r="D21" i="33"/>
  <c r="E21" i="33"/>
  <c r="F21" i="33"/>
  <c r="G21" i="33"/>
  <c r="H21" i="33"/>
  <c r="A18" i="42"/>
  <c r="B18" i="42"/>
  <c r="C18" i="42"/>
  <c r="D18" i="42"/>
  <c r="E18" i="42"/>
  <c r="F18" i="42"/>
  <c r="G18" i="42"/>
  <c r="H18" i="42"/>
  <c r="A27" i="40"/>
  <c r="B27" i="40"/>
  <c r="C27" i="40"/>
  <c r="D27" i="40"/>
  <c r="E27" i="40"/>
  <c r="F27" i="40"/>
  <c r="G27" i="40"/>
  <c r="H27" i="40"/>
  <c r="A8" i="57" l="1"/>
  <c r="B8" i="57"/>
  <c r="C8" i="57"/>
  <c r="D8" i="57"/>
  <c r="E8" i="57"/>
  <c r="F8" i="57"/>
  <c r="G8" i="57"/>
  <c r="H8" i="57"/>
  <c r="A9" i="57"/>
  <c r="B9" i="57"/>
  <c r="B3" i="57" s="1"/>
  <c r="C36" i="58" s="1"/>
  <c r="E36" i="58" s="1"/>
  <c r="C9" i="57"/>
  <c r="D9" i="57"/>
  <c r="E9" i="57"/>
  <c r="F9" i="57"/>
  <c r="G9" i="57"/>
  <c r="H9" i="57"/>
  <c r="A10" i="57"/>
  <c r="B10" i="57"/>
  <c r="C10" i="57"/>
  <c r="D10" i="57"/>
  <c r="E10" i="57"/>
  <c r="F10" i="57"/>
  <c r="G10" i="57"/>
  <c r="H10" i="57"/>
  <c r="A11" i="57"/>
  <c r="B11" i="57"/>
  <c r="C11" i="57"/>
  <c r="D11" i="57"/>
  <c r="E11" i="57"/>
  <c r="F11" i="57"/>
  <c r="G11" i="57"/>
  <c r="H11" i="57"/>
  <c r="A12" i="57"/>
  <c r="B12" i="57"/>
  <c r="C12" i="57"/>
  <c r="D12" i="57"/>
  <c r="E12" i="57"/>
  <c r="F12" i="57"/>
  <c r="G12" i="57"/>
  <c r="H12" i="57"/>
  <c r="A13" i="57"/>
  <c r="B13" i="57"/>
  <c r="C13" i="57"/>
  <c r="D13" i="57"/>
  <c r="E13" i="57"/>
  <c r="F13" i="57"/>
  <c r="G13" i="57"/>
  <c r="H13" i="57"/>
  <c r="A14" i="57"/>
  <c r="B14" i="57"/>
  <c r="C14" i="57"/>
  <c r="D14" i="57"/>
  <c r="E14" i="57"/>
  <c r="F14" i="57"/>
  <c r="G14" i="57"/>
  <c r="H14" i="57"/>
  <c r="A15" i="57"/>
  <c r="B15" i="57"/>
  <c r="C15" i="57"/>
  <c r="D15" i="57"/>
  <c r="E15" i="57"/>
  <c r="F15" i="57"/>
  <c r="G15" i="57"/>
  <c r="H15" i="57"/>
  <c r="A16" i="57"/>
  <c r="B16" i="57"/>
  <c r="C16" i="57"/>
  <c r="D16" i="57"/>
  <c r="E16" i="57"/>
  <c r="F16" i="57"/>
  <c r="G16" i="57"/>
  <c r="H16" i="57"/>
  <c r="A17" i="57"/>
  <c r="B17" i="57"/>
  <c r="C17" i="57"/>
  <c r="D17" i="57"/>
  <c r="E17" i="57"/>
  <c r="F17" i="57"/>
  <c r="G17" i="57"/>
  <c r="H17" i="57"/>
  <c r="A18" i="57"/>
  <c r="B18" i="57"/>
  <c r="C18" i="57"/>
  <c r="D18" i="57"/>
  <c r="E18" i="57"/>
  <c r="F18" i="57"/>
  <c r="G18" i="57"/>
  <c r="H18" i="57"/>
  <c r="A19" i="57"/>
  <c r="B19" i="57"/>
  <c r="C19" i="57"/>
  <c r="D19" i="57"/>
  <c r="E19" i="57"/>
  <c r="F19" i="57"/>
  <c r="G19" i="57"/>
  <c r="H19" i="57"/>
  <c r="A8" i="56"/>
  <c r="B8" i="56"/>
  <c r="B3" i="56" s="1"/>
  <c r="C35" i="58" s="1"/>
  <c r="C8" i="56"/>
  <c r="D8" i="56"/>
  <c r="E8" i="56"/>
  <c r="F8" i="56"/>
  <c r="G8" i="56"/>
  <c r="H8" i="56"/>
  <c r="A9" i="56"/>
  <c r="B9" i="56"/>
  <c r="C9" i="56"/>
  <c r="D9" i="56"/>
  <c r="E9" i="56"/>
  <c r="F9" i="56"/>
  <c r="G9" i="56"/>
  <c r="H9" i="56"/>
  <c r="A10" i="56"/>
  <c r="B10" i="56"/>
  <c r="C10" i="56"/>
  <c r="D10" i="56"/>
  <c r="E10" i="56"/>
  <c r="F10" i="56"/>
  <c r="G10" i="56"/>
  <c r="H10" i="56"/>
  <c r="A11" i="56"/>
  <c r="B11" i="56"/>
  <c r="C11" i="56"/>
  <c r="D11" i="56"/>
  <c r="E11" i="56"/>
  <c r="F11" i="56"/>
  <c r="G11" i="56"/>
  <c r="H11" i="56"/>
  <c r="A12" i="56"/>
  <c r="B12" i="56"/>
  <c r="C12" i="56"/>
  <c r="D12" i="56"/>
  <c r="E12" i="56"/>
  <c r="F12" i="56"/>
  <c r="G12" i="56"/>
  <c r="H12" i="56"/>
  <c r="A13" i="56"/>
  <c r="B13" i="56"/>
  <c r="C13" i="56"/>
  <c r="D13" i="56"/>
  <c r="E13" i="56"/>
  <c r="F13" i="56"/>
  <c r="G13" i="56"/>
  <c r="H13" i="56"/>
  <c r="A14" i="56"/>
  <c r="B14" i="56"/>
  <c r="C14" i="56"/>
  <c r="D14" i="56"/>
  <c r="E14" i="56"/>
  <c r="F14" i="56"/>
  <c r="G14" i="56"/>
  <c r="H14" i="56"/>
  <c r="A15" i="56"/>
  <c r="B15" i="56"/>
  <c r="C15" i="56"/>
  <c r="D15" i="56"/>
  <c r="E15" i="56"/>
  <c r="F15" i="56"/>
  <c r="G15" i="56"/>
  <c r="H15" i="56"/>
  <c r="A16" i="56"/>
  <c r="B16" i="56"/>
  <c r="C16" i="56"/>
  <c r="D16" i="56"/>
  <c r="E16" i="56"/>
  <c r="F16" i="56"/>
  <c r="G16" i="56"/>
  <c r="H16" i="56"/>
  <c r="A17" i="56"/>
  <c r="B17" i="56"/>
  <c r="C17" i="56"/>
  <c r="D17" i="56"/>
  <c r="E17" i="56"/>
  <c r="F17" i="56"/>
  <c r="G17" i="56"/>
  <c r="H17" i="56"/>
  <c r="A18" i="56"/>
  <c r="B18" i="56"/>
  <c r="C18" i="56"/>
  <c r="D18" i="56"/>
  <c r="E18" i="56"/>
  <c r="F18" i="56"/>
  <c r="G18" i="56"/>
  <c r="H18" i="56"/>
  <c r="A19" i="56"/>
  <c r="B19" i="56"/>
  <c r="C19" i="56"/>
  <c r="D19" i="56"/>
  <c r="E19" i="56"/>
  <c r="F19" i="56"/>
  <c r="G19" i="56"/>
  <c r="H19" i="56"/>
  <c r="A20" i="56"/>
  <c r="B20" i="56"/>
  <c r="C20" i="56"/>
  <c r="D20" i="56"/>
  <c r="E20" i="56"/>
  <c r="F20" i="56"/>
  <c r="G20" i="56"/>
  <c r="H20" i="56"/>
  <c r="A9" i="55"/>
  <c r="B9" i="55"/>
  <c r="C9" i="55"/>
  <c r="D9" i="55"/>
  <c r="E9" i="55"/>
  <c r="F9" i="55"/>
  <c r="G9" i="55"/>
  <c r="H9" i="55"/>
  <c r="A10" i="55"/>
  <c r="B10" i="55"/>
  <c r="C10" i="55"/>
  <c r="D10" i="55"/>
  <c r="E10" i="55"/>
  <c r="F10" i="55"/>
  <c r="G10" i="55"/>
  <c r="H10" i="55"/>
  <c r="A11" i="55"/>
  <c r="B11" i="55"/>
  <c r="C11" i="55"/>
  <c r="D11" i="55"/>
  <c r="E11" i="55"/>
  <c r="F11" i="55"/>
  <c r="G11" i="55"/>
  <c r="H11" i="55"/>
  <c r="A12" i="55"/>
  <c r="B12" i="55"/>
  <c r="C12" i="55"/>
  <c r="D12" i="55"/>
  <c r="E12" i="55"/>
  <c r="F12" i="55"/>
  <c r="G12" i="55"/>
  <c r="H12" i="55"/>
  <c r="A13" i="55"/>
  <c r="B13" i="55"/>
  <c r="C13" i="55"/>
  <c r="D13" i="55"/>
  <c r="E13" i="55"/>
  <c r="F13" i="55"/>
  <c r="G13" i="55"/>
  <c r="H13" i="55"/>
  <c r="A14" i="55"/>
  <c r="B14" i="55"/>
  <c r="C14" i="55"/>
  <c r="D14" i="55"/>
  <c r="E14" i="55"/>
  <c r="F14" i="55"/>
  <c r="G14" i="55"/>
  <c r="H14" i="55"/>
  <c r="A15" i="55"/>
  <c r="B15" i="55"/>
  <c r="C15" i="55"/>
  <c r="D15" i="55"/>
  <c r="E15" i="55"/>
  <c r="F15" i="55"/>
  <c r="G15" i="55"/>
  <c r="H15" i="55"/>
  <c r="A16" i="55"/>
  <c r="B16" i="55"/>
  <c r="C16" i="55"/>
  <c r="D16" i="55"/>
  <c r="E16" i="55"/>
  <c r="F16" i="55"/>
  <c r="G16" i="55"/>
  <c r="H16" i="55"/>
  <c r="A17" i="55"/>
  <c r="B17" i="55"/>
  <c r="C17" i="55"/>
  <c r="D17" i="55"/>
  <c r="E17" i="55"/>
  <c r="F17" i="55"/>
  <c r="G17" i="55"/>
  <c r="H17" i="55"/>
  <c r="A18" i="55"/>
  <c r="B18" i="55"/>
  <c r="C18" i="55"/>
  <c r="D18" i="55"/>
  <c r="E18" i="55"/>
  <c r="F18" i="55"/>
  <c r="G18" i="55"/>
  <c r="H18" i="55"/>
  <c r="A19" i="55"/>
  <c r="B19" i="55"/>
  <c r="C19" i="55"/>
  <c r="D19" i="55"/>
  <c r="E19" i="55"/>
  <c r="F19" i="55"/>
  <c r="G19" i="55"/>
  <c r="H19" i="55"/>
  <c r="A20" i="55"/>
  <c r="B20" i="55"/>
  <c r="C20" i="55"/>
  <c r="D20" i="55"/>
  <c r="E20" i="55"/>
  <c r="F20" i="55"/>
  <c r="G20" i="55"/>
  <c r="H20" i="55"/>
  <c r="A21" i="55"/>
  <c r="B21" i="55"/>
  <c r="C21" i="55"/>
  <c r="D21" i="55"/>
  <c r="E21" i="55"/>
  <c r="F21" i="55"/>
  <c r="G21" i="55"/>
  <c r="H21" i="55"/>
  <c r="A22" i="55"/>
  <c r="B22" i="55"/>
  <c r="C22" i="55"/>
  <c r="D22" i="55"/>
  <c r="E22" i="55"/>
  <c r="F22" i="55"/>
  <c r="G22" i="55"/>
  <c r="H22" i="55"/>
  <c r="A23" i="55"/>
  <c r="B23" i="55"/>
  <c r="C23" i="55"/>
  <c r="D23" i="55"/>
  <c r="E23" i="55"/>
  <c r="F23" i="55"/>
  <c r="G23" i="55"/>
  <c r="H23" i="55"/>
  <c r="A24" i="55"/>
  <c r="B24" i="55"/>
  <c r="C24" i="55"/>
  <c r="D24" i="55"/>
  <c r="E24" i="55"/>
  <c r="F24" i="55"/>
  <c r="G24" i="55"/>
  <c r="H24" i="55"/>
  <c r="A25" i="55"/>
  <c r="B25" i="55"/>
  <c r="C25" i="55"/>
  <c r="D25" i="55"/>
  <c r="E25" i="55"/>
  <c r="F25" i="55"/>
  <c r="G25" i="55"/>
  <c r="H25" i="55"/>
  <c r="A26" i="55"/>
  <c r="B26" i="55"/>
  <c r="C26" i="55"/>
  <c r="D26" i="55"/>
  <c r="E26" i="55"/>
  <c r="F26" i="55"/>
  <c r="G26" i="55"/>
  <c r="H26" i="55"/>
  <c r="A27" i="55"/>
  <c r="B27" i="55"/>
  <c r="C27" i="55"/>
  <c r="D27" i="55"/>
  <c r="E27" i="55"/>
  <c r="F27" i="55"/>
  <c r="G27" i="55"/>
  <c r="H27" i="55"/>
  <c r="A28" i="55"/>
  <c r="B28" i="55"/>
  <c r="C28" i="55"/>
  <c r="D28" i="55"/>
  <c r="E28" i="55"/>
  <c r="F28" i="55"/>
  <c r="G28" i="55"/>
  <c r="H28" i="55"/>
  <c r="A29" i="55"/>
  <c r="B29" i="55"/>
  <c r="C29" i="55"/>
  <c r="D29" i="55"/>
  <c r="E29" i="55"/>
  <c r="F29" i="55"/>
  <c r="G29" i="55"/>
  <c r="H29" i="55"/>
  <c r="A30" i="55"/>
  <c r="B30" i="55"/>
  <c r="C30" i="55"/>
  <c r="D30" i="55"/>
  <c r="E30" i="55"/>
  <c r="F30" i="55"/>
  <c r="G30" i="55"/>
  <c r="H30" i="55"/>
  <c r="A31" i="55"/>
  <c r="B31" i="55"/>
  <c r="C31" i="55"/>
  <c r="D31" i="55"/>
  <c r="E31" i="55"/>
  <c r="F31" i="55"/>
  <c r="G31" i="55"/>
  <c r="H31" i="55"/>
  <c r="A32" i="55"/>
  <c r="B32" i="55"/>
  <c r="C32" i="55"/>
  <c r="D32" i="55"/>
  <c r="E32" i="55"/>
  <c r="F32" i="55"/>
  <c r="G32" i="55"/>
  <c r="H32" i="55"/>
  <c r="A33" i="55"/>
  <c r="B33" i="55"/>
  <c r="C33" i="55"/>
  <c r="D33" i="55"/>
  <c r="E33" i="55"/>
  <c r="F33" i="55"/>
  <c r="G33" i="55"/>
  <c r="H33" i="55"/>
  <c r="A34" i="55"/>
  <c r="B34" i="55"/>
  <c r="C34" i="55"/>
  <c r="D34" i="55"/>
  <c r="E34" i="55"/>
  <c r="F34" i="55"/>
  <c r="G34" i="55"/>
  <c r="H34" i="55"/>
  <c r="A35" i="55"/>
  <c r="B35" i="55"/>
  <c r="C35" i="55"/>
  <c r="D35" i="55"/>
  <c r="E35" i="55"/>
  <c r="F35" i="55"/>
  <c r="G35" i="55"/>
  <c r="H35" i="55"/>
  <c r="A36" i="55"/>
  <c r="B36" i="55"/>
  <c r="C36" i="55"/>
  <c r="D36" i="55"/>
  <c r="E36" i="55"/>
  <c r="F36" i="55"/>
  <c r="G36" i="55"/>
  <c r="H36" i="55"/>
  <c r="A37" i="55"/>
  <c r="B37" i="55"/>
  <c r="C37" i="55"/>
  <c r="D37" i="55"/>
  <c r="E37" i="55"/>
  <c r="F37" i="55"/>
  <c r="G37" i="55"/>
  <c r="H37" i="55"/>
  <c r="A38" i="55"/>
  <c r="B38" i="55"/>
  <c r="C38" i="55"/>
  <c r="D38" i="55"/>
  <c r="E38" i="55"/>
  <c r="F38" i="55"/>
  <c r="G38" i="55"/>
  <c r="H38" i="55"/>
  <c r="A39" i="55"/>
  <c r="B39" i="55"/>
  <c r="C39" i="55"/>
  <c r="D39" i="55"/>
  <c r="E39" i="55"/>
  <c r="F39" i="55"/>
  <c r="G39" i="55"/>
  <c r="H39" i="55"/>
  <c r="A40" i="55"/>
  <c r="B40" i="55"/>
  <c r="C40" i="55"/>
  <c r="D40" i="55"/>
  <c r="E40" i="55"/>
  <c r="F40" i="55"/>
  <c r="G40" i="55"/>
  <c r="H40" i="55"/>
  <c r="A41" i="55"/>
  <c r="B41" i="55"/>
  <c r="C41" i="55"/>
  <c r="D41" i="55"/>
  <c r="E41" i="55"/>
  <c r="F41" i="55"/>
  <c r="G41" i="55"/>
  <c r="H41" i="55"/>
  <c r="A42" i="55"/>
  <c r="B42" i="55"/>
  <c r="C42" i="55"/>
  <c r="D42" i="55"/>
  <c r="E42" i="55"/>
  <c r="F42" i="55"/>
  <c r="G42" i="55"/>
  <c r="H42" i="55"/>
  <c r="A43" i="55"/>
  <c r="B43" i="55"/>
  <c r="C43" i="55"/>
  <c r="D43" i="55"/>
  <c r="E43" i="55"/>
  <c r="F43" i="55"/>
  <c r="G43" i="55"/>
  <c r="H43" i="55"/>
  <c r="A44" i="55"/>
  <c r="B44" i="55"/>
  <c r="C44" i="55"/>
  <c r="D44" i="55"/>
  <c r="E44" i="55"/>
  <c r="F44" i="55"/>
  <c r="G44" i="55"/>
  <c r="H44" i="55"/>
  <c r="A45" i="55"/>
  <c r="B45" i="55"/>
  <c r="C45" i="55"/>
  <c r="D45" i="55"/>
  <c r="E45" i="55"/>
  <c r="F45" i="55"/>
  <c r="G45" i="55"/>
  <c r="H45" i="55"/>
  <c r="A46" i="55"/>
  <c r="B46" i="55"/>
  <c r="C46" i="55"/>
  <c r="D46" i="55"/>
  <c r="E46" i="55"/>
  <c r="F46" i="55"/>
  <c r="G46" i="55"/>
  <c r="H46" i="55"/>
  <c r="A47" i="55"/>
  <c r="B47" i="55"/>
  <c r="C47" i="55"/>
  <c r="D47" i="55"/>
  <c r="E47" i="55"/>
  <c r="F47" i="55"/>
  <c r="G47" i="55"/>
  <c r="H47" i="55"/>
  <c r="A8" i="55"/>
  <c r="B8" i="55"/>
  <c r="B3" i="55" s="1"/>
  <c r="C34" i="58" s="1"/>
  <c r="C8" i="55"/>
  <c r="D8" i="55"/>
  <c r="E8" i="55"/>
  <c r="F8" i="55"/>
  <c r="G8" i="55"/>
  <c r="H8" i="55"/>
  <c r="A8" i="54"/>
  <c r="B8" i="54"/>
  <c r="B3" i="54" s="1"/>
  <c r="C33" i="58" s="1"/>
  <c r="C8" i="54"/>
  <c r="D8" i="54"/>
  <c r="E8" i="54"/>
  <c r="F8" i="54"/>
  <c r="G8" i="54"/>
  <c r="H8" i="54"/>
  <c r="A9" i="54"/>
  <c r="B9" i="54"/>
  <c r="C9" i="54"/>
  <c r="D9" i="54"/>
  <c r="E9" i="54"/>
  <c r="F9" i="54"/>
  <c r="G9" i="54"/>
  <c r="H9" i="54"/>
  <c r="A10" i="54"/>
  <c r="B10" i="54"/>
  <c r="C10" i="54"/>
  <c r="D10" i="54"/>
  <c r="E10" i="54"/>
  <c r="F10" i="54"/>
  <c r="G10" i="54"/>
  <c r="H10" i="54"/>
  <c r="A11" i="54"/>
  <c r="B11" i="54"/>
  <c r="C11" i="54"/>
  <c r="D11" i="54"/>
  <c r="E11" i="54"/>
  <c r="F11" i="54"/>
  <c r="G11" i="54"/>
  <c r="H11" i="54"/>
  <c r="A12" i="54"/>
  <c r="B12" i="54"/>
  <c r="C12" i="54"/>
  <c r="D12" i="54"/>
  <c r="E12" i="54"/>
  <c r="F12" i="54"/>
  <c r="G12" i="54"/>
  <c r="H12" i="54"/>
  <c r="A13" i="54"/>
  <c r="B13" i="54"/>
  <c r="C13" i="54"/>
  <c r="D13" i="54"/>
  <c r="E13" i="54"/>
  <c r="F13" i="54"/>
  <c r="G13" i="54"/>
  <c r="H13" i="54"/>
  <c r="A14" i="54"/>
  <c r="B14" i="54"/>
  <c r="C14" i="54"/>
  <c r="D14" i="54"/>
  <c r="E14" i="54"/>
  <c r="F14" i="54"/>
  <c r="G14" i="54"/>
  <c r="H14" i="54"/>
  <c r="A15" i="54"/>
  <c r="B15" i="54"/>
  <c r="C15" i="54"/>
  <c r="D15" i="54"/>
  <c r="E15" i="54"/>
  <c r="F15" i="54"/>
  <c r="G15" i="54"/>
  <c r="H15" i="54"/>
  <c r="A16" i="54"/>
  <c r="B16" i="54"/>
  <c r="C16" i="54"/>
  <c r="D16" i="54"/>
  <c r="E16" i="54"/>
  <c r="F16" i="54"/>
  <c r="G16" i="54"/>
  <c r="H16" i="54"/>
  <c r="A17" i="54"/>
  <c r="B17" i="54"/>
  <c r="C17" i="54"/>
  <c r="D17" i="54"/>
  <c r="E17" i="54"/>
  <c r="F17" i="54"/>
  <c r="G17" i="54"/>
  <c r="H17" i="54"/>
  <c r="A18" i="54"/>
  <c r="B18" i="54"/>
  <c r="C18" i="54"/>
  <c r="D18" i="54"/>
  <c r="E18" i="54"/>
  <c r="F18" i="54"/>
  <c r="G18" i="54"/>
  <c r="H18" i="54"/>
  <c r="A19" i="54"/>
  <c r="B19" i="54"/>
  <c r="C19" i="54"/>
  <c r="D19" i="54"/>
  <c r="E19" i="54"/>
  <c r="F19" i="54"/>
  <c r="G19" i="54"/>
  <c r="H19" i="54"/>
  <c r="A20" i="54"/>
  <c r="B20" i="54"/>
  <c r="C20" i="54"/>
  <c r="D20" i="54"/>
  <c r="E20" i="54"/>
  <c r="F20" i="54"/>
  <c r="G20" i="54"/>
  <c r="H20" i="54"/>
  <c r="A21" i="54"/>
  <c r="B21" i="54"/>
  <c r="C21" i="54"/>
  <c r="D21" i="54"/>
  <c r="E21" i="54"/>
  <c r="F21" i="54"/>
  <c r="G21" i="54"/>
  <c r="H21" i="54"/>
  <c r="A22" i="54"/>
  <c r="B22" i="54"/>
  <c r="C22" i="54"/>
  <c r="D22" i="54"/>
  <c r="E22" i="54"/>
  <c r="F22" i="54"/>
  <c r="G22" i="54"/>
  <c r="H22" i="54"/>
  <c r="A23" i="54"/>
  <c r="B23" i="54"/>
  <c r="C23" i="54"/>
  <c r="D23" i="54"/>
  <c r="E23" i="54"/>
  <c r="F23" i="54"/>
  <c r="G23" i="54"/>
  <c r="H23" i="54"/>
  <c r="A24" i="54"/>
  <c r="B24" i="54"/>
  <c r="C24" i="54"/>
  <c r="D24" i="54"/>
  <c r="E24" i="54"/>
  <c r="F24" i="54"/>
  <c r="G24" i="54"/>
  <c r="H24" i="54"/>
  <c r="A25" i="54"/>
  <c r="B25" i="54"/>
  <c r="C25" i="54"/>
  <c r="D25" i="54"/>
  <c r="E25" i="54"/>
  <c r="F25" i="54"/>
  <c r="G25" i="54"/>
  <c r="H25" i="54"/>
  <c r="A26" i="54"/>
  <c r="B26" i="54"/>
  <c r="C26" i="54"/>
  <c r="D26" i="54"/>
  <c r="E26" i="54"/>
  <c r="F26" i="54"/>
  <c r="G26" i="54"/>
  <c r="H26" i="54"/>
  <c r="A27" i="54"/>
  <c r="B27" i="54"/>
  <c r="C27" i="54"/>
  <c r="D27" i="54"/>
  <c r="E27" i="54"/>
  <c r="F27" i="54"/>
  <c r="G27" i="54"/>
  <c r="H27" i="54"/>
  <c r="A28" i="54"/>
  <c r="B28" i="54"/>
  <c r="C28" i="54"/>
  <c r="D28" i="54"/>
  <c r="E28" i="54"/>
  <c r="F28" i="54"/>
  <c r="G28" i="54"/>
  <c r="H28" i="54"/>
  <c r="A29" i="54"/>
  <c r="B29" i="54"/>
  <c r="C29" i="54"/>
  <c r="D29" i="54"/>
  <c r="E29" i="54"/>
  <c r="F29" i="54"/>
  <c r="G29" i="54"/>
  <c r="H29" i="54"/>
  <c r="A30" i="54"/>
  <c r="B30" i="54"/>
  <c r="C30" i="54"/>
  <c r="D30" i="54"/>
  <c r="E30" i="54"/>
  <c r="F30" i="54"/>
  <c r="G30" i="54"/>
  <c r="H30" i="54"/>
  <c r="A8" i="53"/>
  <c r="B8" i="53"/>
  <c r="C8" i="53"/>
  <c r="D8" i="53"/>
  <c r="E8" i="53"/>
  <c r="F8" i="53"/>
  <c r="G8" i="53"/>
  <c r="H8" i="53"/>
  <c r="A9" i="53"/>
  <c r="B9" i="53"/>
  <c r="C9" i="53"/>
  <c r="D9" i="53"/>
  <c r="E9" i="53"/>
  <c r="F9" i="53"/>
  <c r="G9" i="53"/>
  <c r="H9" i="53"/>
  <c r="A10" i="53"/>
  <c r="B10" i="53"/>
  <c r="C10" i="53"/>
  <c r="D10" i="53"/>
  <c r="E10" i="53"/>
  <c r="F10" i="53"/>
  <c r="G10" i="53"/>
  <c r="H10" i="53"/>
  <c r="A11" i="53"/>
  <c r="B11" i="53"/>
  <c r="C11" i="53"/>
  <c r="D11" i="53"/>
  <c r="E11" i="53"/>
  <c r="F11" i="53"/>
  <c r="G11" i="53"/>
  <c r="H11" i="53"/>
  <c r="A12" i="53"/>
  <c r="B12" i="53"/>
  <c r="C12" i="53"/>
  <c r="D12" i="53"/>
  <c r="E12" i="53"/>
  <c r="F12" i="53"/>
  <c r="G12" i="53"/>
  <c r="H12" i="53"/>
  <c r="A13" i="53"/>
  <c r="B13" i="53"/>
  <c r="C13" i="53"/>
  <c r="D13" i="53"/>
  <c r="E13" i="53"/>
  <c r="F13" i="53"/>
  <c r="G13" i="53"/>
  <c r="H13" i="53"/>
  <c r="A14" i="53"/>
  <c r="B14" i="53"/>
  <c r="C14" i="53"/>
  <c r="D14" i="53"/>
  <c r="E14" i="53"/>
  <c r="F14" i="53"/>
  <c r="G14" i="53"/>
  <c r="H14" i="53"/>
  <c r="A15" i="53"/>
  <c r="B15" i="53"/>
  <c r="C15" i="53"/>
  <c r="D15" i="53"/>
  <c r="E15" i="53"/>
  <c r="F15" i="53"/>
  <c r="G15" i="53"/>
  <c r="H15" i="53"/>
  <c r="A8" i="52"/>
  <c r="B8" i="52"/>
  <c r="C8" i="52"/>
  <c r="D8" i="52"/>
  <c r="E8" i="52"/>
  <c r="F8" i="52"/>
  <c r="G8" i="52"/>
  <c r="H8" i="52"/>
  <c r="A9" i="52"/>
  <c r="B9" i="52"/>
  <c r="C9" i="52"/>
  <c r="D9" i="52"/>
  <c r="E9" i="52"/>
  <c r="F9" i="52"/>
  <c r="G9" i="52"/>
  <c r="H9" i="52"/>
  <c r="A10" i="52"/>
  <c r="B10" i="52"/>
  <c r="C10" i="52"/>
  <c r="D10" i="52"/>
  <c r="E10" i="52"/>
  <c r="F10" i="52"/>
  <c r="G10" i="52"/>
  <c r="H10" i="52"/>
  <c r="A11" i="52"/>
  <c r="B11" i="52"/>
  <c r="C11" i="52"/>
  <c r="D11" i="52"/>
  <c r="E11" i="52"/>
  <c r="F11" i="52"/>
  <c r="G11" i="52"/>
  <c r="H11" i="52"/>
  <c r="A12" i="52"/>
  <c r="B12" i="52"/>
  <c r="C12" i="52"/>
  <c r="D12" i="52"/>
  <c r="E12" i="52"/>
  <c r="F12" i="52"/>
  <c r="G12" i="52"/>
  <c r="H12" i="52"/>
  <c r="A13" i="52"/>
  <c r="B13" i="52"/>
  <c r="C13" i="52"/>
  <c r="D13" i="52"/>
  <c r="E13" i="52"/>
  <c r="F13" i="52"/>
  <c r="G13" i="52"/>
  <c r="H13" i="52"/>
  <c r="A14" i="52"/>
  <c r="B14" i="52"/>
  <c r="C14" i="52"/>
  <c r="D14" i="52"/>
  <c r="E14" i="52"/>
  <c r="F14" i="52"/>
  <c r="G14" i="52"/>
  <c r="H14" i="52"/>
  <c r="A15" i="52"/>
  <c r="B15" i="52"/>
  <c r="C15" i="52"/>
  <c r="D15" i="52"/>
  <c r="E15" i="52"/>
  <c r="F15" i="52"/>
  <c r="G15" i="52"/>
  <c r="H15" i="52"/>
  <c r="A16" i="52"/>
  <c r="B16" i="52"/>
  <c r="B3" i="52" s="1"/>
  <c r="C31" i="58" s="1"/>
  <c r="E31" i="58" s="1"/>
  <c r="C16" i="52"/>
  <c r="D16" i="52"/>
  <c r="E16" i="52"/>
  <c r="F16" i="52"/>
  <c r="G16" i="52"/>
  <c r="H16" i="52"/>
  <c r="A17" i="52"/>
  <c r="B17" i="52"/>
  <c r="C17" i="52"/>
  <c r="D17" i="52"/>
  <c r="E17" i="52"/>
  <c r="F17" i="52"/>
  <c r="G17" i="52"/>
  <c r="H17" i="52"/>
  <c r="A18" i="52"/>
  <c r="B18" i="52"/>
  <c r="C18" i="52"/>
  <c r="D18" i="52"/>
  <c r="E18" i="52"/>
  <c r="F18" i="52"/>
  <c r="G18" i="52"/>
  <c r="H18" i="52"/>
  <c r="A19" i="52"/>
  <c r="B19" i="52"/>
  <c r="C19" i="52"/>
  <c r="D19" i="52"/>
  <c r="E19" i="52"/>
  <c r="F19" i="52"/>
  <c r="G19" i="52"/>
  <c r="H19" i="52"/>
  <c r="A20" i="52"/>
  <c r="B20" i="52"/>
  <c r="C20" i="52"/>
  <c r="D20" i="52"/>
  <c r="E20" i="52"/>
  <c r="F20" i="52"/>
  <c r="G20" i="52"/>
  <c r="H20" i="52"/>
  <c r="H47" i="57"/>
  <c r="G47" i="57"/>
  <c r="F47" i="57"/>
  <c r="E47" i="57"/>
  <c r="D47" i="57"/>
  <c r="C47" i="57"/>
  <c r="B47" i="57"/>
  <c r="A47" i="57"/>
  <c r="H46" i="57"/>
  <c r="G46" i="57"/>
  <c r="F46" i="57"/>
  <c r="E46" i="57"/>
  <c r="D46" i="57"/>
  <c r="C46" i="57"/>
  <c r="B46" i="57"/>
  <c r="A46" i="57"/>
  <c r="H45" i="57"/>
  <c r="G45" i="57"/>
  <c r="F45" i="57"/>
  <c r="E45" i="57"/>
  <c r="D45" i="57"/>
  <c r="C45" i="57"/>
  <c r="B45" i="57"/>
  <c r="A45" i="57"/>
  <c r="H44" i="57"/>
  <c r="G44" i="57"/>
  <c r="F44" i="57"/>
  <c r="E44" i="57"/>
  <c r="D44" i="57"/>
  <c r="C44" i="57"/>
  <c r="B44" i="57"/>
  <c r="A44" i="57"/>
  <c r="H43" i="57"/>
  <c r="G43" i="57"/>
  <c r="F43" i="57"/>
  <c r="E43" i="57"/>
  <c r="D43" i="57"/>
  <c r="C43" i="57"/>
  <c r="B43" i="57"/>
  <c r="A43" i="57"/>
  <c r="H42" i="57"/>
  <c r="G42" i="57"/>
  <c r="F42" i="57"/>
  <c r="E42" i="57"/>
  <c r="D42" i="57"/>
  <c r="C42" i="57"/>
  <c r="B42" i="57"/>
  <c r="A42" i="57"/>
  <c r="H41" i="57"/>
  <c r="G41" i="57"/>
  <c r="F41" i="57"/>
  <c r="E41" i="57"/>
  <c r="D41" i="57"/>
  <c r="C41" i="57"/>
  <c r="B41" i="57"/>
  <c r="A41" i="57"/>
  <c r="H40" i="57"/>
  <c r="G40" i="57"/>
  <c r="F40" i="57"/>
  <c r="E40" i="57"/>
  <c r="D40" i="57"/>
  <c r="C40" i="57"/>
  <c r="B40" i="57"/>
  <c r="A40" i="57"/>
  <c r="H39" i="57"/>
  <c r="G39" i="57"/>
  <c r="F39" i="57"/>
  <c r="E39" i="57"/>
  <c r="D39" i="57"/>
  <c r="C39" i="57"/>
  <c r="B39" i="57"/>
  <c r="A39" i="57"/>
  <c r="H38" i="57"/>
  <c r="G38" i="57"/>
  <c r="F38" i="57"/>
  <c r="E38" i="57"/>
  <c r="D38" i="57"/>
  <c r="C38" i="57"/>
  <c r="B38" i="57"/>
  <c r="A38" i="57"/>
  <c r="H37" i="57"/>
  <c r="G37" i="57"/>
  <c r="F37" i="57"/>
  <c r="E37" i="57"/>
  <c r="D37" i="57"/>
  <c r="C37" i="57"/>
  <c r="B37" i="57"/>
  <c r="A37" i="57"/>
  <c r="H36" i="57"/>
  <c r="G36" i="57"/>
  <c r="F36" i="57"/>
  <c r="E36" i="57"/>
  <c r="D36" i="57"/>
  <c r="C36" i="57"/>
  <c r="B36" i="57"/>
  <c r="A36" i="57"/>
  <c r="H35" i="57"/>
  <c r="G35" i="57"/>
  <c r="F35" i="57"/>
  <c r="E35" i="57"/>
  <c r="D35" i="57"/>
  <c r="C35" i="57"/>
  <c r="B35" i="57"/>
  <c r="A35" i="57"/>
  <c r="H34" i="57"/>
  <c r="G34" i="57"/>
  <c r="F34" i="57"/>
  <c r="E34" i="57"/>
  <c r="D34" i="57"/>
  <c r="C34" i="57"/>
  <c r="B34" i="57"/>
  <c r="A34" i="57"/>
  <c r="H33" i="57"/>
  <c r="G33" i="57"/>
  <c r="F33" i="57"/>
  <c r="E33" i="57"/>
  <c r="D33" i="57"/>
  <c r="C33" i="57"/>
  <c r="B33" i="57"/>
  <c r="A33" i="57"/>
  <c r="H32" i="57"/>
  <c r="G32" i="57"/>
  <c r="F32" i="57"/>
  <c r="E32" i="57"/>
  <c r="D32" i="57"/>
  <c r="C32" i="57"/>
  <c r="B32" i="57"/>
  <c r="A32" i="57"/>
  <c r="H31" i="57"/>
  <c r="G31" i="57"/>
  <c r="F31" i="57"/>
  <c r="E31" i="57"/>
  <c r="D31" i="57"/>
  <c r="C31" i="57"/>
  <c r="B31" i="57"/>
  <c r="A31" i="57"/>
  <c r="H30" i="57"/>
  <c r="G30" i="57"/>
  <c r="F30" i="57"/>
  <c r="E30" i="57"/>
  <c r="D30" i="57"/>
  <c r="C30" i="57"/>
  <c r="B30" i="57"/>
  <c r="A30" i="57"/>
  <c r="H29" i="57"/>
  <c r="G29" i="57"/>
  <c r="F29" i="57"/>
  <c r="E29" i="57"/>
  <c r="D29" i="57"/>
  <c r="C29" i="57"/>
  <c r="B29" i="57"/>
  <c r="A29" i="57"/>
  <c r="H28" i="57"/>
  <c r="G28" i="57"/>
  <c r="F28" i="57"/>
  <c r="E28" i="57"/>
  <c r="D28" i="57"/>
  <c r="C28" i="57"/>
  <c r="B28" i="57"/>
  <c r="A28" i="57"/>
  <c r="H27" i="57"/>
  <c r="G27" i="57"/>
  <c r="F27" i="57"/>
  <c r="E27" i="57"/>
  <c r="D27" i="57"/>
  <c r="C27" i="57"/>
  <c r="B27" i="57"/>
  <c r="A27" i="57"/>
  <c r="H26" i="57"/>
  <c r="G26" i="57"/>
  <c r="F26" i="57"/>
  <c r="E26" i="57"/>
  <c r="D26" i="57"/>
  <c r="C26" i="57"/>
  <c r="B26" i="57"/>
  <c r="A26" i="57"/>
  <c r="H25" i="57"/>
  <c r="G25" i="57"/>
  <c r="F25" i="57"/>
  <c r="E25" i="57"/>
  <c r="D25" i="57"/>
  <c r="C25" i="57"/>
  <c r="B25" i="57"/>
  <c r="A25" i="57"/>
  <c r="H24" i="57"/>
  <c r="G24" i="57"/>
  <c r="F24" i="57"/>
  <c r="E24" i="57"/>
  <c r="D24" i="57"/>
  <c r="C24" i="57"/>
  <c r="B24" i="57"/>
  <c r="A24" i="57"/>
  <c r="H23" i="57"/>
  <c r="G23" i="57"/>
  <c r="F23" i="57"/>
  <c r="E23" i="57"/>
  <c r="D23" i="57"/>
  <c r="C23" i="57"/>
  <c r="B23" i="57"/>
  <c r="A23" i="57"/>
  <c r="H22" i="57"/>
  <c r="G22" i="57"/>
  <c r="F22" i="57"/>
  <c r="E22" i="57"/>
  <c r="D22" i="57"/>
  <c r="C22" i="57"/>
  <c r="B22" i="57"/>
  <c r="A22" i="57"/>
  <c r="H21" i="57"/>
  <c r="G21" i="57"/>
  <c r="F21" i="57"/>
  <c r="E21" i="57"/>
  <c r="D21" i="57"/>
  <c r="C21" i="57"/>
  <c r="B21" i="57"/>
  <c r="A21" i="57"/>
  <c r="H20" i="57"/>
  <c r="G20" i="57"/>
  <c r="F20" i="57"/>
  <c r="E20" i="57"/>
  <c r="D20" i="57"/>
  <c r="C20" i="57"/>
  <c r="B20" i="57"/>
  <c r="A20" i="57"/>
  <c r="A8" i="51"/>
  <c r="B8" i="51"/>
  <c r="C8" i="51"/>
  <c r="D8" i="51"/>
  <c r="E8" i="51"/>
  <c r="F8" i="51"/>
  <c r="G8" i="51"/>
  <c r="H8" i="51"/>
  <c r="A8" i="50"/>
  <c r="B8" i="50"/>
  <c r="C8" i="50"/>
  <c r="D8" i="50"/>
  <c r="E8" i="50"/>
  <c r="F8" i="50"/>
  <c r="G8" i="50"/>
  <c r="H8" i="50"/>
  <c r="A8" i="49"/>
  <c r="B8" i="49"/>
  <c r="C8" i="49"/>
  <c r="D8" i="49"/>
  <c r="E8" i="49"/>
  <c r="F8" i="49"/>
  <c r="G8" i="49"/>
  <c r="H8" i="49"/>
  <c r="A8" i="48"/>
  <c r="B8" i="48"/>
  <c r="C8" i="48"/>
  <c r="D8" i="48"/>
  <c r="E8" i="48"/>
  <c r="F8" i="48"/>
  <c r="G8" i="48"/>
  <c r="H8" i="48"/>
  <c r="A8" i="47"/>
  <c r="B8" i="47"/>
  <c r="C8" i="47"/>
  <c r="D8" i="47"/>
  <c r="E8" i="47"/>
  <c r="F8" i="47"/>
  <c r="G8" i="47"/>
  <c r="H8" i="47"/>
  <c r="A8" i="46"/>
  <c r="B8" i="46"/>
  <c r="C8" i="46"/>
  <c r="D8" i="46"/>
  <c r="E8" i="46"/>
  <c r="F8" i="46"/>
  <c r="G8" i="46"/>
  <c r="H8" i="46"/>
  <c r="A8" i="45"/>
  <c r="B8" i="45"/>
  <c r="C8" i="45"/>
  <c r="D8" i="45"/>
  <c r="E8" i="45"/>
  <c r="F8" i="45"/>
  <c r="G8" i="45"/>
  <c r="H8" i="45"/>
  <c r="A9" i="44"/>
  <c r="B9" i="44"/>
  <c r="B3" i="44" s="1"/>
  <c r="C21" i="58" s="1"/>
  <c r="C9" i="44"/>
  <c r="D9" i="44"/>
  <c r="E9" i="44"/>
  <c r="F9" i="44"/>
  <c r="G9" i="44"/>
  <c r="H9" i="44"/>
  <c r="A10" i="44"/>
  <c r="B10" i="44"/>
  <c r="C10" i="44"/>
  <c r="D10" i="44"/>
  <c r="E10" i="44"/>
  <c r="F10" i="44"/>
  <c r="G10" i="44"/>
  <c r="H10" i="44"/>
  <c r="A11" i="44"/>
  <c r="B11" i="44"/>
  <c r="C11" i="44"/>
  <c r="D11" i="44"/>
  <c r="E11" i="44"/>
  <c r="F11" i="44"/>
  <c r="G11" i="44"/>
  <c r="H11" i="44"/>
  <c r="A12" i="44"/>
  <c r="B12" i="44"/>
  <c r="C12" i="44"/>
  <c r="D12" i="44"/>
  <c r="E12" i="44"/>
  <c r="F12" i="44"/>
  <c r="G12" i="44"/>
  <c r="H12" i="44"/>
  <c r="A13" i="44"/>
  <c r="B13" i="44"/>
  <c r="C13" i="44"/>
  <c r="D13" i="44"/>
  <c r="E13" i="44"/>
  <c r="F13" i="44"/>
  <c r="G13" i="44"/>
  <c r="H13" i="44"/>
  <c r="A14" i="44"/>
  <c r="B14" i="44"/>
  <c r="C14" i="44"/>
  <c r="D14" i="44"/>
  <c r="E14" i="44"/>
  <c r="F14" i="44"/>
  <c r="G14" i="44"/>
  <c r="H14" i="44"/>
  <c r="A15" i="44"/>
  <c r="B15" i="44"/>
  <c r="C15" i="44"/>
  <c r="D15" i="44"/>
  <c r="E15" i="44"/>
  <c r="F15" i="44"/>
  <c r="G15" i="44"/>
  <c r="H15" i="44"/>
  <c r="A16" i="44"/>
  <c r="B16" i="44"/>
  <c r="C16" i="44"/>
  <c r="D16" i="44"/>
  <c r="E16" i="44"/>
  <c r="F16" i="44"/>
  <c r="G16" i="44"/>
  <c r="H16" i="44"/>
  <c r="A17" i="44"/>
  <c r="B17" i="44"/>
  <c r="C17" i="44"/>
  <c r="D17" i="44"/>
  <c r="E17" i="44"/>
  <c r="F17" i="44"/>
  <c r="G17" i="44"/>
  <c r="H17" i="44"/>
  <c r="A18" i="44"/>
  <c r="B18" i="44"/>
  <c r="C18" i="44"/>
  <c r="D18" i="44"/>
  <c r="E18" i="44"/>
  <c r="F18" i="44"/>
  <c r="G18" i="44"/>
  <c r="H18" i="44"/>
  <c r="A19" i="44"/>
  <c r="B19" i="44"/>
  <c r="C19" i="44"/>
  <c r="D19" i="44"/>
  <c r="E19" i="44"/>
  <c r="F19" i="44"/>
  <c r="G19" i="44"/>
  <c r="H19" i="44"/>
  <c r="A20" i="44"/>
  <c r="B20" i="44"/>
  <c r="C20" i="44"/>
  <c r="D20" i="44"/>
  <c r="E20" i="44"/>
  <c r="F20" i="44"/>
  <c r="G20" i="44"/>
  <c r="H20" i="44"/>
  <c r="A21" i="44"/>
  <c r="B21" i="44"/>
  <c r="C21" i="44"/>
  <c r="D21" i="44"/>
  <c r="E21" i="44"/>
  <c r="F21" i="44"/>
  <c r="G21" i="44"/>
  <c r="H21" i="44"/>
  <c r="A22" i="44"/>
  <c r="B22" i="44"/>
  <c r="C22" i="44"/>
  <c r="D22" i="44"/>
  <c r="E22" i="44"/>
  <c r="F22" i="44"/>
  <c r="G22" i="44"/>
  <c r="H22" i="44"/>
  <c r="A23" i="44"/>
  <c r="B23" i="44"/>
  <c r="C23" i="44"/>
  <c r="D23" i="44"/>
  <c r="E23" i="44"/>
  <c r="F23" i="44"/>
  <c r="G23" i="44"/>
  <c r="H23" i="44"/>
  <c r="A24" i="44"/>
  <c r="B24" i="44"/>
  <c r="C24" i="44"/>
  <c r="D24" i="44"/>
  <c r="E24" i="44"/>
  <c r="F24" i="44"/>
  <c r="G24" i="44"/>
  <c r="H24" i="44"/>
  <c r="A25" i="44"/>
  <c r="B25" i="44"/>
  <c r="C25" i="44"/>
  <c r="D25" i="44"/>
  <c r="E25" i="44"/>
  <c r="F25" i="44"/>
  <c r="G25" i="44"/>
  <c r="H25" i="44"/>
  <c r="A26" i="44"/>
  <c r="B26" i="44"/>
  <c r="C26" i="44"/>
  <c r="D26" i="44"/>
  <c r="E26" i="44"/>
  <c r="F26" i="44"/>
  <c r="G26" i="44"/>
  <c r="H26" i="44"/>
  <c r="A27" i="44"/>
  <c r="B27" i="44"/>
  <c r="C27" i="44"/>
  <c r="D27" i="44"/>
  <c r="E27" i="44"/>
  <c r="F27" i="44"/>
  <c r="G27" i="44"/>
  <c r="H27" i="44"/>
  <c r="A28" i="44"/>
  <c r="B28" i="44"/>
  <c r="C28" i="44"/>
  <c r="D28" i="44"/>
  <c r="E28" i="44"/>
  <c r="F28" i="44"/>
  <c r="G28" i="44"/>
  <c r="H28" i="44"/>
  <c r="A29" i="44"/>
  <c r="B29" i="44"/>
  <c r="C29" i="44"/>
  <c r="D29" i="44"/>
  <c r="E29" i="44"/>
  <c r="F29" i="44"/>
  <c r="G29" i="44"/>
  <c r="H29" i="44"/>
  <c r="A30" i="44"/>
  <c r="B30" i="44"/>
  <c r="C30" i="44"/>
  <c r="D30" i="44"/>
  <c r="E30" i="44"/>
  <c r="F30" i="44"/>
  <c r="G30" i="44"/>
  <c r="H30" i="44"/>
  <c r="A31" i="44"/>
  <c r="B31" i="44"/>
  <c r="C31" i="44"/>
  <c r="D31" i="44"/>
  <c r="E31" i="44"/>
  <c r="F31" i="44"/>
  <c r="G31" i="44"/>
  <c r="H31" i="44"/>
  <c r="A32" i="44"/>
  <c r="B32" i="44"/>
  <c r="C32" i="44"/>
  <c r="D32" i="44"/>
  <c r="E32" i="44"/>
  <c r="F32" i="44"/>
  <c r="G32" i="44"/>
  <c r="H32" i="44"/>
  <c r="A33" i="44"/>
  <c r="B33" i="44"/>
  <c r="C33" i="44"/>
  <c r="D33" i="44"/>
  <c r="E33" i="44"/>
  <c r="F33" i="44"/>
  <c r="G33" i="44"/>
  <c r="H33" i="44"/>
  <c r="A34" i="44"/>
  <c r="B34" i="44"/>
  <c r="C34" i="44"/>
  <c r="D34" i="44"/>
  <c r="E34" i="44"/>
  <c r="F34" i="44"/>
  <c r="G34" i="44"/>
  <c r="H34" i="44"/>
  <c r="A35" i="44"/>
  <c r="B35" i="44"/>
  <c r="C35" i="44"/>
  <c r="D35" i="44"/>
  <c r="E35" i="44"/>
  <c r="F35" i="44"/>
  <c r="G35" i="44"/>
  <c r="H35" i="44"/>
  <c r="A36" i="44"/>
  <c r="B36" i="44"/>
  <c r="C36" i="44"/>
  <c r="D36" i="44"/>
  <c r="E36" i="44"/>
  <c r="F36" i="44"/>
  <c r="G36" i="44"/>
  <c r="H36" i="44"/>
  <c r="A37" i="44"/>
  <c r="B37" i="44"/>
  <c r="C37" i="44"/>
  <c r="D37" i="44"/>
  <c r="E37" i="44"/>
  <c r="F37" i="44"/>
  <c r="G37" i="44"/>
  <c r="H37" i="44"/>
  <c r="A38" i="44"/>
  <c r="B38" i="44"/>
  <c r="C38" i="44"/>
  <c r="D38" i="44"/>
  <c r="E38" i="44"/>
  <c r="F38" i="44"/>
  <c r="G38" i="44"/>
  <c r="H38" i="44"/>
  <c r="A39" i="44"/>
  <c r="B39" i="44"/>
  <c r="C39" i="44"/>
  <c r="D39" i="44"/>
  <c r="E39" i="44"/>
  <c r="F39" i="44"/>
  <c r="G39" i="44"/>
  <c r="H39" i="44"/>
  <c r="A40" i="44"/>
  <c r="B40" i="44"/>
  <c r="C40" i="44"/>
  <c r="D40" i="44"/>
  <c r="E40" i="44"/>
  <c r="F40" i="44"/>
  <c r="G40" i="44"/>
  <c r="H40" i="44"/>
  <c r="A41" i="44"/>
  <c r="B41" i="44"/>
  <c r="C41" i="44"/>
  <c r="D41" i="44"/>
  <c r="E41" i="44"/>
  <c r="F41" i="44"/>
  <c r="G41" i="44"/>
  <c r="H41" i="44"/>
  <c r="A42" i="44"/>
  <c r="B42" i="44"/>
  <c r="C42" i="44"/>
  <c r="D42" i="44"/>
  <c r="E42" i="44"/>
  <c r="F42" i="44"/>
  <c r="G42" i="44"/>
  <c r="H42" i="44"/>
  <c r="A43" i="44"/>
  <c r="B43" i="44"/>
  <c r="C43" i="44"/>
  <c r="D43" i="44"/>
  <c r="E43" i="44"/>
  <c r="F43" i="44"/>
  <c r="G43" i="44"/>
  <c r="H43" i="44"/>
  <c r="A44" i="44"/>
  <c r="B44" i="44"/>
  <c r="C44" i="44"/>
  <c r="D44" i="44"/>
  <c r="E44" i="44"/>
  <c r="F44" i="44"/>
  <c r="G44" i="44"/>
  <c r="H44" i="44"/>
  <c r="A45" i="44"/>
  <c r="B45" i="44"/>
  <c r="C45" i="44"/>
  <c r="D45" i="44"/>
  <c r="E45" i="44"/>
  <c r="F45" i="44"/>
  <c r="G45" i="44"/>
  <c r="H45" i="44"/>
  <c r="A46" i="44"/>
  <c r="B46" i="44"/>
  <c r="C46" i="44"/>
  <c r="D46" i="44"/>
  <c r="E46" i="44"/>
  <c r="F46" i="44"/>
  <c r="G46" i="44"/>
  <c r="H46" i="44"/>
  <c r="A47" i="44"/>
  <c r="B47" i="44"/>
  <c r="C47" i="44"/>
  <c r="D47" i="44"/>
  <c r="E47" i="44"/>
  <c r="F47" i="44"/>
  <c r="G47" i="44"/>
  <c r="H47" i="44"/>
  <c r="H8" i="44"/>
  <c r="G8" i="44"/>
  <c r="F8" i="44"/>
  <c r="E8" i="44"/>
  <c r="D8" i="44"/>
  <c r="C8" i="44"/>
  <c r="B8" i="44"/>
  <c r="A8" i="44"/>
  <c r="A8" i="43"/>
  <c r="B8" i="43"/>
  <c r="B3" i="43" s="1"/>
  <c r="C22" i="58" s="1"/>
  <c r="C8" i="43"/>
  <c r="D8" i="43"/>
  <c r="E8" i="43"/>
  <c r="F8" i="43"/>
  <c r="G8" i="43"/>
  <c r="H8" i="43"/>
  <c r="A9" i="43"/>
  <c r="B9" i="43"/>
  <c r="C9" i="43"/>
  <c r="D9" i="43"/>
  <c r="E9" i="43"/>
  <c r="F9" i="43"/>
  <c r="G9" i="43"/>
  <c r="H9" i="43"/>
  <c r="A10" i="43"/>
  <c r="B10" i="43"/>
  <c r="C10" i="43"/>
  <c r="D10" i="43"/>
  <c r="E10" i="43"/>
  <c r="F10" i="43"/>
  <c r="G10" i="43"/>
  <c r="H10" i="43"/>
  <c r="A11" i="43"/>
  <c r="B11" i="43"/>
  <c r="C11" i="43"/>
  <c r="D11" i="43"/>
  <c r="E11" i="43"/>
  <c r="F11" i="43"/>
  <c r="G11" i="43"/>
  <c r="H11" i="43"/>
  <c r="A12" i="43"/>
  <c r="B12" i="43"/>
  <c r="C12" i="43"/>
  <c r="D12" i="43"/>
  <c r="E12" i="43"/>
  <c r="F12" i="43"/>
  <c r="G12" i="43"/>
  <c r="H12" i="43"/>
  <c r="A13" i="43"/>
  <c r="B13" i="43"/>
  <c r="C13" i="43"/>
  <c r="D13" i="43"/>
  <c r="E13" i="43"/>
  <c r="F13" i="43"/>
  <c r="G13" i="43"/>
  <c r="H13" i="43"/>
  <c r="A14" i="43"/>
  <c r="B14" i="43"/>
  <c r="C14" i="43"/>
  <c r="D14" i="43"/>
  <c r="E14" i="43"/>
  <c r="F14" i="43"/>
  <c r="G14" i="43"/>
  <c r="H14" i="43"/>
  <c r="A15" i="43"/>
  <c r="B15" i="43"/>
  <c r="C15" i="43"/>
  <c r="D15" i="43"/>
  <c r="E15" i="43"/>
  <c r="F15" i="43"/>
  <c r="G15" i="43"/>
  <c r="H15" i="43"/>
  <c r="A16" i="43"/>
  <c r="B16" i="43"/>
  <c r="C16" i="43"/>
  <c r="D16" i="43"/>
  <c r="E16" i="43"/>
  <c r="F16" i="43"/>
  <c r="G16" i="43"/>
  <c r="H16" i="43"/>
  <c r="A8" i="42"/>
  <c r="B8" i="42"/>
  <c r="C8" i="42"/>
  <c r="D8" i="42"/>
  <c r="E8" i="42"/>
  <c r="F8" i="42"/>
  <c r="G8" i="42"/>
  <c r="H8" i="42"/>
  <c r="A9" i="42"/>
  <c r="B9" i="42"/>
  <c r="C9" i="42"/>
  <c r="D9" i="42"/>
  <c r="E9" i="42"/>
  <c r="F9" i="42"/>
  <c r="G9" i="42"/>
  <c r="H9" i="42"/>
  <c r="A10" i="42"/>
  <c r="B10" i="42"/>
  <c r="C10" i="42"/>
  <c r="D10" i="42"/>
  <c r="E10" i="42"/>
  <c r="F10" i="42"/>
  <c r="G10" i="42"/>
  <c r="H10" i="42"/>
  <c r="A11" i="42"/>
  <c r="B11" i="42"/>
  <c r="C11" i="42"/>
  <c r="D11" i="42"/>
  <c r="E11" i="42"/>
  <c r="F11" i="42"/>
  <c r="G11" i="42"/>
  <c r="H11" i="42"/>
  <c r="A12" i="42"/>
  <c r="B12" i="42"/>
  <c r="C12" i="42"/>
  <c r="D12" i="42"/>
  <c r="E12" i="42"/>
  <c r="F12" i="42"/>
  <c r="G12" i="42"/>
  <c r="H12" i="42"/>
  <c r="A13" i="42"/>
  <c r="B13" i="42"/>
  <c r="C13" i="42"/>
  <c r="D13" i="42"/>
  <c r="E13" i="42"/>
  <c r="F13" i="42"/>
  <c r="G13" i="42"/>
  <c r="H13" i="42"/>
  <c r="A14" i="42"/>
  <c r="B14" i="42"/>
  <c r="C14" i="42"/>
  <c r="D14" i="42"/>
  <c r="E14" i="42"/>
  <c r="F14" i="42"/>
  <c r="G14" i="42"/>
  <c r="H14" i="42"/>
  <c r="A15" i="42"/>
  <c r="B15" i="42"/>
  <c r="C15" i="42"/>
  <c r="D15" i="42"/>
  <c r="E15" i="42"/>
  <c r="F15" i="42"/>
  <c r="G15" i="42"/>
  <c r="H15" i="42"/>
  <c r="A16" i="42"/>
  <c r="B16" i="42"/>
  <c r="C16" i="42"/>
  <c r="D16" i="42"/>
  <c r="E16" i="42"/>
  <c r="F16" i="42"/>
  <c r="G16" i="42"/>
  <c r="H16" i="42"/>
  <c r="A17" i="42"/>
  <c r="B17" i="42"/>
  <c r="C17" i="42"/>
  <c r="D17" i="42"/>
  <c r="E17" i="42"/>
  <c r="F17" i="42"/>
  <c r="G17" i="42"/>
  <c r="H17" i="42"/>
  <c r="A8" i="41"/>
  <c r="B8" i="41"/>
  <c r="C8" i="41"/>
  <c r="D8" i="41"/>
  <c r="E8" i="41"/>
  <c r="F8" i="41"/>
  <c r="G8" i="41"/>
  <c r="H8" i="41"/>
  <c r="A9" i="41"/>
  <c r="B9" i="41"/>
  <c r="C9" i="41"/>
  <c r="D9" i="41"/>
  <c r="E9" i="41"/>
  <c r="F9" i="41"/>
  <c r="G9" i="41"/>
  <c r="H9" i="41"/>
  <c r="A10" i="41"/>
  <c r="B10" i="41"/>
  <c r="C10" i="41"/>
  <c r="D10" i="41"/>
  <c r="E10" i="41"/>
  <c r="F10" i="41"/>
  <c r="G10" i="41"/>
  <c r="H10" i="41"/>
  <c r="A11" i="41"/>
  <c r="B11" i="41"/>
  <c r="C11" i="41"/>
  <c r="D11" i="41"/>
  <c r="E11" i="41"/>
  <c r="F11" i="41"/>
  <c r="G11" i="41"/>
  <c r="H11" i="41"/>
  <c r="A12" i="41"/>
  <c r="B12" i="41"/>
  <c r="C12" i="41"/>
  <c r="D12" i="41"/>
  <c r="E12" i="41"/>
  <c r="F12" i="41"/>
  <c r="G12" i="41"/>
  <c r="H12" i="41"/>
  <c r="A13" i="41"/>
  <c r="B13" i="41"/>
  <c r="C13" i="41"/>
  <c r="D13" i="41"/>
  <c r="E13" i="41"/>
  <c r="F13" i="41"/>
  <c r="G13" i="41"/>
  <c r="H13" i="41"/>
  <c r="A14" i="41"/>
  <c r="B14" i="41"/>
  <c r="C14" i="41"/>
  <c r="D14" i="41"/>
  <c r="E14" i="41"/>
  <c r="F14" i="41"/>
  <c r="G14" i="41"/>
  <c r="H14" i="41"/>
  <c r="A15" i="41"/>
  <c r="B15" i="41"/>
  <c r="C15" i="41"/>
  <c r="D15" i="41"/>
  <c r="E15" i="41"/>
  <c r="F15" i="41"/>
  <c r="G15" i="41"/>
  <c r="H15" i="41"/>
  <c r="A16" i="41"/>
  <c r="B16" i="41"/>
  <c r="C16" i="41"/>
  <c r="D16" i="41"/>
  <c r="E16" i="41"/>
  <c r="F16" i="41"/>
  <c r="G16" i="41"/>
  <c r="H16" i="41"/>
  <c r="A8" i="40"/>
  <c r="B8" i="40"/>
  <c r="C8" i="40"/>
  <c r="D8" i="40"/>
  <c r="E8" i="40"/>
  <c r="F8" i="40"/>
  <c r="G8" i="40"/>
  <c r="H8" i="40"/>
  <c r="A9" i="40"/>
  <c r="B9" i="40"/>
  <c r="C9" i="40"/>
  <c r="D9" i="40"/>
  <c r="E9" i="40"/>
  <c r="F9" i="40"/>
  <c r="G9" i="40"/>
  <c r="H9" i="40"/>
  <c r="A10" i="40"/>
  <c r="B10" i="40"/>
  <c r="C10" i="40"/>
  <c r="D10" i="40"/>
  <c r="E10" i="40"/>
  <c r="F10" i="40"/>
  <c r="G10" i="40"/>
  <c r="H10" i="40"/>
  <c r="A11" i="40"/>
  <c r="B11" i="40"/>
  <c r="C11" i="40"/>
  <c r="D11" i="40"/>
  <c r="E11" i="40"/>
  <c r="F11" i="40"/>
  <c r="G11" i="40"/>
  <c r="H11" i="40"/>
  <c r="A12" i="40"/>
  <c r="B12" i="40"/>
  <c r="C12" i="40"/>
  <c r="D12" i="40"/>
  <c r="E12" i="40"/>
  <c r="F12" i="40"/>
  <c r="G12" i="40"/>
  <c r="H12" i="40"/>
  <c r="A13" i="40"/>
  <c r="B13" i="40"/>
  <c r="C13" i="40"/>
  <c r="D13" i="40"/>
  <c r="E13" i="40"/>
  <c r="F13" i="40"/>
  <c r="G13" i="40"/>
  <c r="H13" i="40"/>
  <c r="A14" i="40"/>
  <c r="B14" i="40"/>
  <c r="C14" i="40"/>
  <c r="D14" i="40"/>
  <c r="E14" i="40"/>
  <c r="F14" i="40"/>
  <c r="G14" i="40"/>
  <c r="H14" i="40"/>
  <c r="A15" i="40"/>
  <c r="B15" i="40"/>
  <c r="C15" i="40"/>
  <c r="D15" i="40"/>
  <c r="E15" i="40"/>
  <c r="F15" i="40"/>
  <c r="G15" i="40"/>
  <c r="H15" i="40"/>
  <c r="A16" i="40"/>
  <c r="B16" i="40"/>
  <c r="C16" i="40"/>
  <c r="D16" i="40"/>
  <c r="E16" i="40"/>
  <c r="F16" i="40"/>
  <c r="G16" i="40"/>
  <c r="H16" i="40"/>
  <c r="A17" i="40"/>
  <c r="B17" i="40"/>
  <c r="C17" i="40"/>
  <c r="D17" i="40"/>
  <c r="E17" i="40"/>
  <c r="F17" i="40"/>
  <c r="G17" i="40"/>
  <c r="H17" i="40"/>
  <c r="A18" i="40"/>
  <c r="B18" i="40"/>
  <c r="C18" i="40"/>
  <c r="D18" i="40"/>
  <c r="E18" i="40"/>
  <c r="F18" i="40"/>
  <c r="G18" i="40"/>
  <c r="H18" i="40"/>
  <c r="A19" i="40"/>
  <c r="B19" i="40"/>
  <c r="C19" i="40"/>
  <c r="D19" i="40"/>
  <c r="E19" i="40"/>
  <c r="F19" i="40"/>
  <c r="G19" i="40"/>
  <c r="H19" i="40"/>
  <c r="A20" i="40"/>
  <c r="B20" i="40"/>
  <c r="C20" i="40"/>
  <c r="D20" i="40"/>
  <c r="E20" i="40"/>
  <c r="F20" i="40"/>
  <c r="G20" i="40"/>
  <c r="H20" i="40"/>
  <c r="A21" i="40"/>
  <c r="B21" i="40"/>
  <c r="C21" i="40"/>
  <c r="D21" i="40"/>
  <c r="E21" i="40"/>
  <c r="F21" i="40"/>
  <c r="G21" i="40"/>
  <c r="H21" i="40"/>
  <c r="A22" i="40"/>
  <c r="B22" i="40"/>
  <c r="C22" i="40"/>
  <c r="D22" i="40"/>
  <c r="E22" i="40"/>
  <c r="F22" i="40"/>
  <c r="G22" i="40"/>
  <c r="H22" i="40"/>
  <c r="A23" i="40"/>
  <c r="B23" i="40"/>
  <c r="C23" i="40"/>
  <c r="D23" i="40"/>
  <c r="E23" i="40"/>
  <c r="F23" i="40"/>
  <c r="G23" i="40"/>
  <c r="H23" i="40"/>
  <c r="A24" i="40"/>
  <c r="B24" i="40"/>
  <c r="C24" i="40"/>
  <c r="D24" i="40"/>
  <c r="E24" i="40"/>
  <c r="F24" i="40"/>
  <c r="G24" i="40"/>
  <c r="H24" i="40"/>
  <c r="A25" i="40"/>
  <c r="B25" i="40"/>
  <c r="C25" i="40"/>
  <c r="D25" i="40"/>
  <c r="E25" i="40"/>
  <c r="F25" i="40"/>
  <c r="G25" i="40"/>
  <c r="H25" i="40"/>
  <c r="A26" i="40"/>
  <c r="B26" i="40"/>
  <c r="C26" i="40"/>
  <c r="D26" i="40"/>
  <c r="E26" i="40"/>
  <c r="F26" i="40"/>
  <c r="G26" i="40"/>
  <c r="H26" i="40"/>
  <c r="H47" i="56"/>
  <c r="G47" i="56"/>
  <c r="F47" i="56"/>
  <c r="E47" i="56"/>
  <c r="D47" i="56"/>
  <c r="C47" i="56"/>
  <c r="B47" i="56"/>
  <c r="A47" i="56"/>
  <c r="H46" i="56"/>
  <c r="G46" i="56"/>
  <c r="F46" i="56"/>
  <c r="E46" i="56"/>
  <c r="D46" i="56"/>
  <c r="C46" i="56"/>
  <c r="B46" i="56"/>
  <c r="A46" i="56"/>
  <c r="H45" i="56"/>
  <c r="G45" i="56"/>
  <c r="F45" i="56"/>
  <c r="E45" i="56"/>
  <c r="D45" i="56"/>
  <c r="C45" i="56"/>
  <c r="B45" i="56"/>
  <c r="A45" i="56"/>
  <c r="H44" i="56"/>
  <c r="G44" i="56"/>
  <c r="F44" i="56"/>
  <c r="E44" i="56"/>
  <c r="D44" i="56"/>
  <c r="C44" i="56"/>
  <c r="B44" i="56"/>
  <c r="A44" i="56"/>
  <c r="H43" i="56"/>
  <c r="G43" i="56"/>
  <c r="F43" i="56"/>
  <c r="E43" i="56"/>
  <c r="D43" i="56"/>
  <c r="C43" i="56"/>
  <c r="B43" i="56"/>
  <c r="A43" i="56"/>
  <c r="H42" i="56"/>
  <c r="G42" i="56"/>
  <c r="F42" i="56"/>
  <c r="E42" i="56"/>
  <c r="D42" i="56"/>
  <c r="C42" i="56"/>
  <c r="B42" i="56"/>
  <c r="A42" i="56"/>
  <c r="H41" i="56"/>
  <c r="G41" i="56"/>
  <c r="F41" i="56"/>
  <c r="E41" i="56"/>
  <c r="D41" i="56"/>
  <c r="C41" i="56"/>
  <c r="B41" i="56"/>
  <c r="A41" i="56"/>
  <c r="H40" i="56"/>
  <c r="G40" i="56"/>
  <c r="F40" i="56"/>
  <c r="E40" i="56"/>
  <c r="D40" i="56"/>
  <c r="C40" i="56"/>
  <c r="B40" i="56"/>
  <c r="A40" i="56"/>
  <c r="H39" i="56"/>
  <c r="G39" i="56"/>
  <c r="F39" i="56"/>
  <c r="E39" i="56"/>
  <c r="D39" i="56"/>
  <c r="C39" i="56"/>
  <c r="B39" i="56"/>
  <c r="A39" i="56"/>
  <c r="H38" i="56"/>
  <c r="G38" i="56"/>
  <c r="F38" i="56"/>
  <c r="E38" i="56"/>
  <c r="D38" i="56"/>
  <c r="C38" i="56"/>
  <c r="B38" i="56"/>
  <c r="A38" i="56"/>
  <c r="H37" i="56"/>
  <c r="G37" i="56"/>
  <c r="F37" i="56"/>
  <c r="E37" i="56"/>
  <c r="D37" i="56"/>
  <c r="C37" i="56"/>
  <c r="B37" i="56"/>
  <c r="A37" i="56"/>
  <c r="H36" i="56"/>
  <c r="G36" i="56"/>
  <c r="F36" i="56"/>
  <c r="E36" i="56"/>
  <c r="D36" i="56"/>
  <c r="C36" i="56"/>
  <c r="B36" i="56"/>
  <c r="A36" i="56"/>
  <c r="H35" i="56"/>
  <c r="G35" i="56"/>
  <c r="F35" i="56"/>
  <c r="E35" i="56"/>
  <c r="D35" i="56"/>
  <c r="C35" i="56"/>
  <c r="B35" i="56"/>
  <c r="A35" i="56"/>
  <c r="H34" i="56"/>
  <c r="G34" i="56"/>
  <c r="F34" i="56"/>
  <c r="E34" i="56"/>
  <c r="D34" i="56"/>
  <c r="C34" i="56"/>
  <c r="B34" i="56"/>
  <c r="A34" i="56"/>
  <c r="H33" i="56"/>
  <c r="G33" i="56"/>
  <c r="F33" i="56"/>
  <c r="E33" i="56"/>
  <c r="D33" i="56"/>
  <c r="C33" i="56"/>
  <c r="B33" i="56"/>
  <c r="A33" i="56"/>
  <c r="H32" i="56"/>
  <c r="G32" i="56"/>
  <c r="F32" i="56"/>
  <c r="E32" i="56"/>
  <c r="D32" i="56"/>
  <c r="C32" i="56"/>
  <c r="B32" i="56"/>
  <c r="A32" i="56"/>
  <c r="H31" i="56"/>
  <c r="G31" i="56"/>
  <c r="F31" i="56"/>
  <c r="E31" i="56"/>
  <c r="D31" i="56"/>
  <c r="C31" i="56"/>
  <c r="B31" i="56"/>
  <c r="A31" i="56"/>
  <c r="H30" i="56"/>
  <c r="G30" i="56"/>
  <c r="F30" i="56"/>
  <c r="E30" i="56"/>
  <c r="D30" i="56"/>
  <c r="C30" i="56"/>
  <c r="B30" i="56"/>
  <c r="A30" i="56"/>
  <c r="H29" i="56"/>
  <c r="G29" i="56"/>
  <c r="F29" i="56"/>
  <c r="E29" i="56"/>
  <c r="D29" i="56"/>
  <c r="C29" i="56"/>
  <c r="B29" i="56"/>
  <c r="A29" i="56"/>
  <c r="H28" i="56"/>
  <c r="G28" i="56"/>
  <c r="F28" i="56"/>
  <c r="E28" i="56"/>
  <c r="D28" i="56"/>
  <c r="C28" i="56"/>
  <c r="B28" i="56"/>
  <c r="A28" i="56"/>
  <c r="H27" i="56"/>
  <c r="G27" i="56"/>
  <c r="F27" i="56"/>
  <c r="E27" i="56"/>
  <c r="D27" i="56"/>
  <c r="C27" i="56"/>
  <c r="B27" i="56"/>
  <c r="A27" i="56"/>
  <c r="H26" i="56"/>
  <c r="G26" i="56"/>
  <c r="F26" i="56"/>
  <c r="E26" i="56"/>
  <c r="D26" i="56"/>
  <c r="C26" i="56"/>
  <c r="B26" i="56"/>
  <c r="A26" i="56"/>
  <c r="H25" i="56"/>
  <c r="G25" i="56"/>
  <c r="F25" i="56"/>
  <c r="E25" i="56"/>
  <c r="D25" i="56"/>
  <c r="C25" i="56"/>
  <c r="B25" i="56"/>
  <c r="A25" i="56"/>
  <c r="H24" i="56"/>
  <c r="G24" i="56"/>
  <c r="F24" i="56"/>
  <c r="E24" i="56"/>
  <c r="D24" i="56"/>
  <c r="C24" i="56"/>
  <c r="B24" i="56"/>
  <c r="A24" i="56"/>
  <c r="H23" i="56"/>
  <c r="G23" i="56"/>
  <c r="F23" i="56"/>
  <c r="E23" i="56"/>
  <c r="D23" i="56"/>
  <c r="C23" i="56"/>
  <c r="B23" i="56"/>
  <c r="A23" i="56"/>
  <c r="H22" i="56"/>
  <c r="G22" i="56"/>
  <c r="F22" i="56"/>
  <c r="E22" i="56"/>
  <c r="D22" i="56"/>
  <c r="C22" i="56"/>
  <c r="B22" i="56"/>
  <c r="A22" i="56"/>
  <c r="H21" i="56"/>
  <c r="G21" i="56"/>
  <c r="F21" i="56"/>
  <c r="E21" i="56"/>
  <c r="D21" i="56"/>
  <c r="C21" i="56"/>
  <c r="B21" i="56"/>
  <c r="A21" i="56"/>
  <c r="D3" i="55"/>
  <c r="H47" i="54"/>
  <c r="G47" i="54"/>
  <c r="F47" i="54"/>
  <c r="E47" i="54"/>
  <c r="D47" i="54"/>
  <c r="C47" i="54"/>
  <c r="B47" i="54"/>
  <c r="A47" i="54"/>
  <c r="H46" i="54"/>
  <c r="G46" i="54"/>
  <c r="F46" i="54"/>
  <c r="E46" i="54"/>
  <c r="D46" i="54"/>
  <c r="C46" i="54"/>
  <c r="B46" i="54"/>
  <c r="A46" i="54"/>
  <c r="H45" i="54"/>
  <c r="G45" i="54"/>
  <c r="F45" i="54"/>
  <c r="E45" i="54"/>
  <c r="D45" i="54"/>
  <c r="C45" i="54"/>
  <c r="B45" i="54"/>
  <c r="A45" i="54"/>
  <c r="H44" i="54"/>
  <c r="G44" i="54"/>
  <c r="F44" i="54"/>
  <c r="E44" i="54"/>
  <c r="D44" i="54"/>
  <c r="C44" i="54"/>
  <c r="B44" i="54"/>
  <c r="A44" i="54"/>
  <c r="H43" i="54"/>
  <c r="G43" i="54"/>
  <c r="F43" i="54"/>
  <c r="E43" i="54"/>
  <c r="D43" i="54"/>
  <c r="C43" i="54"/>
  <c r="B43" i="54"/>
  <c r="A43" i="54"/>
  <c r="H42" i="54"/>
  <c r="G42" i="54"/>
  <c r="F42" i="54"/>
  <c r="E42" i="54"/>
  <c r="D42" i="54"/>
  <c r="C42" i="54"/>
  <c r="B42" i="54"/>
  <c r="A42" i="54"/>
  <c r="H41" i="54"/>
  <c r="G41" i="54"/>
  <c r="F41" i="54"/>
  <c r="E41" i="54"/>
  <c r="D41" i="54"/>
  <c r="C41" i="54"/>
  <c r="B41" i="54"/>
  <c r="A41" i="54"/>
  <c r="H40" i="54"/>
  <c r="G40" i="54"/>
  <c r="F40" i="54"/>
  <c r="E40" i="54"/>
  <c r="D40" i="54"/>
  <c r="C40" i="54"/>
  <c r="B40" i="54"/>
  <c r="A40" i="54"/>
  <c r="H39" i="54"/>
  <c r="G39" i="54"/>
  <c r="F39" i="54"/>
  <c r="E39" i="54"/>
  <c r="D39" i="54"/>
  <c r="C39" i="54"/>
  <c r="B39" i="54"/>
  <c r="A39" i="54"/>
  <c r="H38" i="54"/>
  <c r="G38" i="54"/>
  <c r="F38" i="54"/>
  <c r="E38" i="54"/>
  <c r="D38" i="54"/>
  <c r="C38" i="54"/>
  <c r="B38" i="54"/>
  <c r="A38" i="54"/>
  <c r="H37" i="54"/>
  <c r="G37" i="54"/>
  <c r="F37" i="54"/>
  <c r="E37" i="54"/>
  <c r="D37" i="54"/>
  <c r="C37" i="54"/>
  <c r="B37" i="54"/>
  <c r="A37" i="54"/>
  <c r="H36" i="54"/>
  <c r="G36" i="54"/>
  <c r="F36" i="54"/>
  <c r="E36" i="54"/>
  <c r="D36" i="54"/>
  <c r="C36" i="54"/>
  <c r="B36" i="54"/>
  <c r="A36" i="54"/>
  <c r="H35" i="54"/>
  <c r="G35" i="54"/>
  <c r="F35" i="54"/>
  <c r="E35" i="54"/>
  <c r="D35" i="54"/>
  <c r="C35" i="54"/>
  <c r="B35" i="54"/>
  <c r="A35" i="54"/>
  <c r="H34" i="54"/>
  <c r="G34" i="54"/>
  <c r="F34" i="54"/>
  <c r="E34" i="54"/>
  <c r="D34" i="54"/>
  <c r="C34" i="54"/>
  <c r="B34" i="54"/>
  <c r="A34" i="54"/>
  <c r="H33" i="54"/>
  <c r="G33" i="54"/>
  <c r="F33" i="54"/>
  <c r="E33" i="54"/>
  <c r="D33" i="54"/>
  <c r="C33" i="54"/>
  <c r="B33" i="54"/>
  <c r="A33" i="54"/>
  <c r="H32" i="54"/>
  <c r="G32" i="54"/>
  <c r="F32" i="54"/>
  <c r="E32" i="54"/>
  <c r="D32" i="54"/>
  <c r="C32" i="54"/>
  <c r="B32" i="54"/>
  <c r="A32" i="54"/>
  <c r="H31" i="54"/>
  <c r="G31" i="54"/>
  <c r="F31" i="54"/>
  <c r="E31" i="54"/>
  <c r="D31" i="54"/>
  <c r="C31" i="54"/>
  <c r="B31" i="54"/>
  <c r="A31" i="54"/>
  <c r="D3" i="54"/>
  <c r="H47" i="53"/>
  <c r="G47" i="53"/>
  <c r="F47" i="53"/>
  <c r="E47" i="53"/>
  <c r="D47" i="53"/>
  <c r="C47" i="53"/>
  <c r="B47" i="53"/>
  <c r="A47" i="53"/>
  <c r="H46" i="53"/>
  <c r="G46" i="53"/>
  <c r="F46" i="53"/>
  <c r="E46" i="53"/>
  <c r="D46" i="53"/>
  <c r="C46" i="53"/>
  <c r="B46" i="53"/>
  <c r="A46" i="53"/>
  <c r="H45" i="53"/>
  <c r="G45" i="53"/>
  <c r="F45" i="53"/>
  <c r="E45" i="53"/>
  <c r="D45" i="53"/>
  <c r="C45" i="53"/>
  <c r="B45" i="53"/>
  <c r="A45" i="53"/>
  <c r="H44" i="53"/>
  <c r="G44" i="53"/>
  <c r="F44" i="53"/>
  <c r="E44" i="53"/>
  <c r="D44" i="53"/>
  <c r="C44" i="53"/>
  <c r="B44" i="53"/>
  <c r="A44" i="53"/>
  <c r="H43" i="53"/>
  <c r="G43" i="53"/>
  <c r="F43" i="53"/>
  <c r="E43" i="53"/>
  <c r="D43" i="53"/>
  <c r="C43" i="53"/>
  <c r="B43" i="53"/>
  <c r="A43" i="53"/>
  <c r="H42" i="53"/>
  <c r="G42" i="53"/>
  <c r="F42" i="53"/>
  <c r="E42" i="53"/>
  <c r="D42" i="53"/>
  <c r="C42" i="53"/>
  <c r="B42" i="53"/>
  <c r="A42" i="53"/>
  <c r="H41" i="53"/>
  <c r="G41" i="53"/>
  <c r="F41" i="53"/>
  <c r="E41" i="53"/>
  <c r="D41" i="53"/>
  <c r="C41" i="53"/>
  <c r="B41" i="53"/>
  <c r="A41" i="53"/>
  <c r="H40" i="53"/>
  <c r="G40" i="53"/>
  <c r="F40" i="53"/>
  <c r="E40" i="53"/>
  <c r="D40" i="53"/>
  <c r="C40" i="53"/>
  <c r="B40" i="53"/>
  <c r="A40" i="53"/>
  <c r="H39" i="53"/>
  <c r="G39" i="53"/>
  <c r="F39" i="53"/>
  <c r="E39" i="53"/>
  <c r="D39" i="53"/>
  <c r="C39" i="53"/>
  <c r="B39" i="53"/>
  <c r="A39" i="53"/>
  <c r="H38" i="53"/>
  <c r="G38" i="53"/>
  <c r="F38" i="53"/>
  <c r="E38" i="53"/>
  <c r="D38" i="53"/>
  <c r="C38" i="53"/>
  <c r="B38" i="53"/>
  <c r="A38" i="53"/>
  <c r="H37" i="53"/>
  <c r="G37" i="53"/>
  <c r="F37" i="53"/>
  <c r="E37" i="53"/>
  <c r="D37" i="53"/>
  <c r="C37" i="53"/>
  <c r="B37" i="53"/>
  <c r="A37" i="53"/>
  <c r="H36" i="53"/>
  <c r="G36" i="53"/>
  <c r="F36" i="53"/>
  <c r="E36" i="53"/>
  <c r="D36" i="53"/>
  <c r="C36" i="53"/>
  <c r="B36" i="53"/>
  <c r="A36" i="53"/>
  <c r="H35" i="53"/>
  <c r="G35" i="53"/>
  <c r="F35" i="53"/>
  <c r="E35" i="53"/>
  <c r="D35" i="53"/>
  <c r="C35" i="53"/>
  <c r="B35" i="53"/>
  <c r="A35" i="53"/>
  <c r="H34" i="53"/>
  <c r="G34" i="53"/>
  <c r="F34" i="53"/>
  <c r="E34" i="53"/>
  <c r="D34" i="53"/>
  <c r="C34" i="53"/>
  <c r="B34" i="53"/>
  <c r="A34" i="53"/>
  <c r="H33" i="53"/>
  <c r="G33" i="53"/>
  <c r="F33" i="53"/>
  <c r="E33" i="53"/>
  <c r="D33" i="53"/>
  <c r="C33" i="53"/>
  <c r="B33" i="53"/>
  <c r="A33" i="53"/>
  <c r="H32" i="53"/>
  <c r="G32" i="53"/>
  <c r="F32" i="53"/>
  <c r="E32" i="53"/>
  <c r="D32" i="53"/>
  <c r="C32" i="53"/>
  <c r="B32" i="53"/>
  <c r="A32" i="53"/>
  <c r="H31" i="53"/>
  <c r="G31" i="53"/>
  <c r="F31" i="53"/>
  <c r="E31" i="53"/>
  <c r="D31" i="53"/>
  <c r="C31" i="53"/>
  <c r="B31" i="53"/>
  <c r="A31" i="53"/>
  <c r="H30" i="53"/>
  <c r="G30" i="53"/>
  <c r="F30" i="53"/>
  <c r="E30" i="53"/>
  <c r="D30" i="53"/>
  <c r="C30" i="53"/>
  <c r="B30" i="53"/>
  <c r="A30" i="53"/>
  <c r="H29" i="53"/>
  <c r="G29" i="53"/>
  <c r="F29" i="53"/>
  <c r="E29" i="53"/>
  <c r="D29" i="53"/>
  <c r="C29" i="53"/>
  <c r="B29" i="53"/>
  <c r="A29" i="53"/>
  <c r="H28" i="53"/>
  <c r="G28" i="53"/>
  <c r="F28" i="53"/>
  <c r="E28" i="53"/>
  <c r="D28" i="53"/>
  <c r="C28" i="53"/>
  <c r="B28" i="53"/>
  <c r="A28" i="53"/>
  <c r="H27" i="53"/>
  <c r="G27" i="53"/>
  <c r="F27" i="53"/>
  <c r="E27" i="53"/>
  <c r="D27" i="53"/>
  <c r="C27" i="53"/>
  <c r="B27" i="53"/>
  <c r="A27" i="53"/>
  <c r="H26" i="53"/>
  <c r="G26" i="53"/>
  <c r="F26" i="53"/>
  <c r="E26" i="53"/>
  <c r="D26" i="53"/>
  <c r="C26" i="53"/>
  <c r="B26" i="53"/>
  <c r="A26" i="53"/>
  <c r="H25" i="53"/>
  <c r="G25" i="53"/>
  <c r="F25" i="53"/>
  <c r="E25" i="53"/>
  <c r="D25" i="53"/>
  <c r="C25" i="53"/>
  <c r="B25" i="53"/>
  <c r="A25" i="53"/>
  <c r="H24" i="53"/>
  <c r="G24" i="53"/>
  <c r="F24" i="53"/>
  <c r="E24" i="53"/>
  <c r="D24" i="53"/>
  <c r="C24" i="53"/>
  <c r="B24" i="53"/>
  <c r="A24" i="53"/>
  <c r="H23" i="53"/>
  <c r="G23" i="53"/>
  <c r="F23" i="53"/>
  <c r="E23" i="53"/>
  <c r="D23" i="53"/>
  <c r="C23" i="53"/>
  <c r="B23" i="53"/>
  <c r="A23" i="53"/>
  <c r="H22" i="53"/>
  <c r="G22" i="53"/>
  <c r="F22" i="53"/>
  <c r="E22" i="53"/>
  <c r="D22" i="53"/>
  <c r="C22" i="53"/>
  <c r="B22" i="53"/>
  <c r="A22" i="53"/>
  <c r="H21" i="53"/>
  <c r="G21" i="53"/>
  <c r="F21" i="53"/>
  <c r="E21" i="53"/>
  <c r="D21" i="53"/>
  <c r="C21" i="53"/>
  <c r="B21" i="53"/>
  <c r="A21" i="53"/>
  <c r="H20" i="53"/>
  <c r="G20" i="53"/>
  <c r="F20" i="53"/>
  <c r="E20" i="53"/>
  <c r="D20" i="53"/>
  <c r="C20" i="53"/>
  <c r="B20" i="53"/>
  <c r="A20" i="53"/>
  <c r="H19" i="53"/>
  <c r="G19" i="53"/>
  <c r="F19" i="53"/>
  <c r="E19" i="53"/>
  <c r="D19" i="53"/>
  <c r="C19" i="53"/>
  <c r="B19" i="53"/>
  <c r="A19" i="53"/>
  <c r="H18" i="53"/>
  <c r="G18" i="53"/>
  <c r="F18" i="53"/>
  <c r="E18" i="53"/>
  <c r="D18" i="53"/>
  <c r="C18" i="53"/>
  <c r="B18" i="53"/>
  <c r="A18" i="53"/>
  <c r="H17" i="53"/>
  <c r="G17" i="53"/>
  <c r="F17" i="53"/>
  <c r="E17" i="53"/>
  <c r="D17" i="53"/>
  <c r="C17" i="53"/>
  <c r="B17" i="53"/>
  <c r="A17" i="53"/>
  <c r="H16" i="53"/>
  <c r="G16" i="53"/>
  <c r="F16" i="53"/>
  <c r="E16" i="53"/>
  <c r="D16" i="53"/>
  <c r="C16" i="53"/>
  <c r="B16" i="53"/>
  <c r="B3" i="53" s="1"/>
  <c r="C32" i="58" s="1"/>
  <c r="A16" i="53"/>
  <c r="D3" i="53"/>
  <c r="H47" i="52"/>
  <c r="G47" i="52"/>
  <c r="F47" i="52"/>
  <c r="E47" i="52"/>
  <c r="D47" i="52"/>
  <c r="C47" i="52"/>
  <c r="B47" i="52"/>
  <c r="A47" i="52"/>
  <c r="H46" i="52"/>
  <c r="G46" i="52"/>
  <c r="F46" i="52"/>
  <c r="E46" i="52"/>
  <c r="D46" i="52"/>
  <c r="C46" i="52"/>
  <c r="B46" i="52"/>
  <c r="A46" i="52"/>
  <c r="H45" i="52"/>
  <c r="G45" i="52"/>
  <c r="F45" i="52"/>
  <c r="E45" i="52"/>
  <c r="D45" i="52"/>
  <c r="C45" i="52"/>
  <c r="B45" i="52"/>
  <c r="A45" i="52"/>
  <c r="H44" i="52"/>
  <c r="G44" i="52"/>
  <c r="F44" i="52"/>
  <c r="E44" i="52"/>
  <c r="D44" i="52"/>
  <c r="C44" i="52"/>
  <c r="B44" i="52"/>
  <c r="A44" i="52"/>
  <c r="H43" i="52"/>
  <c r="G43" i="52"/>
  <c r="F43" i="52"/>
  <c r="E43" i="52"/>
  <c r="D43" i="52"/>
  <c r="C43" i="52"/>
  <c r="B43" i="52"/>
  <c r="A43" i="52"/>
  <c r="H42" i="52"/>
  <c r="G42" i="52"/>
  <c r="F42" i="52"/>
  <c r="E42" i="52"/>
  <c r="D42" i="52"/>
  <c r="C42" i="52"/>
  <c r="B42" i="52"/>
  <c r="A42" i="52"/>
  <c r="H41" i="52"/>
  <c r="G41" i="52"/>
  <c r="F41" i="52"/>
  <c r="E41" i="52"/>
  <c r="D41" i="52"/>
  <c r="C41" i="52"/>
  <c r="B41" i="52"/>
  <c r="A41" i="52"/>
  <c r="H40" i="52"/>
  <c r="G40" i="52"/>
  <c r="F40" i="52"/>
  <c r="E40" i="52"/>
  <c r="D40" i="52"/>
  <c r="C40" i="52"/>
  <c r="B40" i="52"/>
  <c r="A40" i="52"/>
  <c r="H39" i="52"/>
  <c r="G39" i="52"/>
  <c r="F39" i="52"/>
  <c r="E39" i="52"/>
  <c r="D39" i="52"/>
  <c r="C39" i="52"/>
  <c r="B39" i="52"/>
  <c r="A39" i="52"/>
  <c r="H38" i="52"/>
  <c r="G38" i="52"/>
  <c r="F38" i="52"/>
  <c r="E38" i="52"/>
  <c r="D38" i="52"/>
  <c r="C38" i="52"/>
  <c r="B38" i="52"/>
  <c r="A38" i="52"/>
  <c r="H37" i="52"/>
  <c r="G37" i="52"/>
  <c r="F37" i="52"/>
  <c r="E37" i="52"/>
  <c r="D37" i="52"/>
  <c r="C37" i="52"/>
  <c r="B37" i="52"/>
  <c r="A37" i="52"/>
  <c r="H36" i="52"/>
  <c r="G36" i="52"/>
  <c r="F36" i="52"/>
  <c r="E36" i="52"/>
  <c r="D36" i="52"/>
  <c r="C36" i="52"/>
  <c r="B36" i="52"/>
  <c r="A36" i="52"/>
  <c r="H35" i="52"/>
  <c r="G35" i="52"/>
  <c r="F35" i="52"/>
  <c r="E35" i="52"/>
  <c r="D35" i="52"/>
  <c r="C35" i="52"/>
  <c r="B35" i="52"/>
  <c r="A35" i="52"/>
  <c r="H34" i="52"/>
  <c r="G34" i="52"/>
  <c r="F34" i="52"/>
  <c r="E34" i="52"/>
  <c r="D34" i="52"/>
  <c r="C34" i="52"/>
  <c r="B34" i="52"/>
  <c r="A34" i="52"/>
  <c r="H33" i="52"/>
  <c r="G33" i="52"/>
  <c r="F33" i="52"/>
  <c r="E33" i="52"/>
  <c r="D33" i="52"/>
  <c r="C33" i="52"/>
  <c r="B33" i="52"/>
  <c r="A33" i="52"/>
  <c r="H32" i="52"/>
  <c r="G32" i="52"/>
  <c r="F32" i="52"/>
  <c r="E32" i="52"/>
  <c r="D32" i="52"/>
  <c r="C32" i="52"/>
  <c r="B32" i="52"/>
  <c r="A32" i="52"/>
  <c r="H31" i="52"/>
  <c r="G31" i="52"/>
  <c r="F31" i="52"/>
  <c r="E31" i="52"/>
  <c r="D31" i="52"/>
  <c r="C31" i="52"/>
  <c r="B31" i="52"/>
  <c r="A31" i="52"/>
  <c r="H30" i="52"/>
  <c r="G30" i="52"/>
  <c r="F30" i="52"/>
  <c r="E30" i="52"/>
  <c r="D30" i="52"/>
  <c r="C30" i="52"/>
  <c r="B30" i="52"/>
  <c r="A30" i="52"/>
  <c r="H29" i="52"/>
  <c r="G29" i="52"/>
  <c r="F29" i="52"/>
  <c r="E29" i="52"/>
  <c r="D29" i="52"/>
  <c r="C29" i="52"/>
  <c r="B29" i="52"/>
  <c r="A29" i="52"/>
  <c r="H28" i="52"/>
  <c r="G28" i="52"/>
  <c r="F28" i="52"/>
  <c r="E28" i="52"/>
  <c r="D28" i="52"/>
  <c r="C28" i="52"/>
  <c r="B28" i="52"/>
  <c r="A28" i="52"/>
  <c r="H27" i="52"/>
  <c r="G27" i="52"/>
  <c r="F27" i="52"/>
  <c r="E27" i="52"/>
  <c r="D27" i="52"/>
  <c r="C27" i="52"/>
  <c r="B27" i="52"/>
  <c r="A27" i="52"/>
  <c r="H26" i="52"/>
  <c r="G26" i="52"/>
  <c r="F26" i="52"/>
  <c r="E26" i="52"/>
  <c r="D26" i="52"/>
  <c r="C26" i="52"/>
  <c r="B26" i="52"/>
  <c r="A26" i="52"/>
  <c r="H25" i="52"/>
  <c r="G25" i="52"/>
  <c r="F25" i="52"/>
  <c r="E25" i="52"/>
  <c r="D25" i="52"/>
  <c r="C25" i="52"/>
  <c r="B25" i="52"/>
  <c r="A25" i="52"/>
  <c r="H24" i="52"/>
  <c r="G24" i="52"/>
  <c r="F24" i="52"/>
  <c r="E24" i="52"/>
  <c r="D24" i="52"/>
  <c r="C24" i="52"/>
  <c r="B24" i="52"/>
  <c r="A24" i="52"/>
  <c r="H23" i="52"/>
  <c r="G23" i="52"/>
  <c r="F23" i="52"/>
  <c r="E23" i="52"/>
  <c r="D23" i="52"/>
  <c r="C23" i="52"/>
  <c r="B23" i="52"/>
  <c r="A23" i="52"/>
  <c r="H22" i="52"/>
  <c r="G22" i="52"/>
  <c r="F22" i="52"/>
  <c r="E22" i="52"/>
  <c r="D22" i="52"/>
  <c r="C22" i="52"/>
  <c r="B22" i="52"/>
  <c r="A22" i="52"/>
  <c r="H21" i="52"/>
  <c r="G21" i="52"/>
  <c r="F21" i="52"/>
  <c r="E21" i="52"/>
  <c r="D21" i="52"/>
  <c r="C21" i="52"/>
  <c r="B21" i="52"/>
  <c r="A21" i="52"/>
  <c r="D3" i="52"/>
  <c r="H47" i="51"/>
  <c r="G47" i="51"/>
  <c r="F47" i="51"/>
  <c r="E47" i="51"/>
  <c r="D47" i="51"/>
  <c r="C47" i="51"/>
  <c r="B47" i="51"/>
  <c r="A47" i="51"/>
  <c r="H46" i="51"/>
  <c r="G46" i="51"/>
  <c r="F46" i="51"/>
  <c r="E46" i="51"/>
  <c r="D46" i="51"/>
  <c r="C46" i="51"/>
  <c r="B46" i="51"/>
  <c r="A46" i="51"/>
  <c r="H45" i="51"/>
  <c r="G45" i="51"/>
  <c r="F45" i="51"/>
  <c r="E45" i="51"/>
  <c r="D45" i="51"/>
  <c r="C45" i="51"/>
  <c r="B45" i="51"/>
  <c r="A45" i="51"/>
  <c r="H44" i="51"/>
  <c r="G44" i="51"/>
  <c r="F44" i="51"/>
  <c r="E44" i="51"/>
  <c r="D44" i="51"/>
  <c r="C44" i="51"/>
  <c r="B44" i="51"/>
  <c r="A44" i="51"/>
  <c r="H43" i="51"/>
  <c r="G43" i="51"/>
  <c r="F43" i="51"/>
  <c r="E43" i="51"/>
  <c r="D43" i="51"/>
  <c r="C43" i="51"/>
  <c r="B43" i="51"/>
  <c r="A43" i="51"/>
  <c r="H42" i="51"/>
  <c r="G42" i="51"/>
  <c r="F42" i="51"/>
  <c r="E42" i="51"/>
  <c r="D42" i="51"/>
  <c r="C42" i="51"/>
  <c r="B42" i="51"/>
  <c r="A42" i="51"/>
  <c r="H41" i="51"/>
  <c r="G41" i="51"/>
  <c r="F41" i="51"/>
  <c r="E41" i="51"/>
  <c r="D41" i="51"/>
  <c r="C41" i="51"/>
  <c r="B41" i="51"/>
  <c r="A41" i="51"/>
  <c r="H40" i="51"/>
  <c r="G40" i="51"/>
  <c r="F40" i="51"/>
  <c r="E40" i="51"/>
  <c r="D40" i="51"/>
  <c r="C40" i="51"/>
  <c r="B40" i="51"/>
  <c r="A40" i="51"/>
  <c r="H39" i="51"/>
  <c r="G39" i="51"/>
  <c r="F39" i="51"/>
  <c r="E39" i="51"/>
  <c r="D39" i="51"/>
  <c r="C39" i="51"/>
  <c r="B39" i="51"/>
  <c r="A39" i="51"/>
  <c r="H38" i="51"/>
  <c r="G38" i="51"/>
  <c r="F38" i="51"/>
  <c r="E38" i="51"/>
  <c r="D38" i="51"/>
  <c r="C38" i="51"/>
  <c r="B38" i="51"/>
  <c r="A38" i="51"/>
  <c r="H37" i="51"/>
  <c r="G37" i="51"/>
  <c r="F37" i="51"/>
  <c r="E37" i="51"/>
  <c r="D37" i="51"/>
  <c r="C37" i="51"/>
  <c r="B37" i="51"/>
  <c r="A37" i="51"/>
  <c r="H36" i="51"/>
  <c r="G36" i="51"/>
  <c r="F36" i="51"/>
  <c r="E36" i="51"/>
  <c r="D36" i="51"/>
  <c r="C36" i="51"/>
  <c r="B36" i="51"/>
  <c r="A36" i="51"/>
  <c r="H35" i="51"/>
  <c r="G35" i="51"/>
  <c r="F35" i="51"/>
  <c r="E35" i="51"/>
  <c r="D35" i="51"/>
  <c r="C35" i="51"/>
  <c r="B35" i="51"/>
  <c r="A35" i="51"/>
  <c r="H34" i="51"/>
  <c r="G34" i="51"/>
  <c r="F34" i="51"/>
  <c r="E34" i="51"/>
  <c r="D34" i="51"/>
  <c r="C34" i="51"/>
  <c r="B34" i="51"/>
  <c r="A34" i="51"/>
  <c r="H33" i="51"/>
  <c r="G33" i="51"/>
  <c r="F33" i="51"/>
  <c r="E33" i="51"/>
  <c r="D33" i="51"/>
  <c r="C33" i="51"/>
  <c r="B33" i="51"/>
  <c r="A33" i="51"/>
  <c r="H32" i="51"/>
  <c r="G32" i="51"/>
  <c r="F32" i="51"/>
  <c r="E32" i="51"/>
  <c r="D32" i="51"/>
  <c r="C32" i="51"/>
  <c r="B32" i="51"/>
  <c r="A32" i="51"/>
  <c r="H31" i="51"/>
  <c r="G31" i="51"/>
  <c r="F31" i="51"/>
  <c r="E31" i="51"/>
  <c r="D31" i="51"/>
  <c r="C31" i="51"/>
  <c r="B31" i="51"/>
  <c r="A31" i="51"/>
  <c r="H30" i="51"/>
  <c r="G30" i="51"/>
  <c r="F30" i="51"/>
  <c r="E30" i="51"/>
  <c r="D30" i="51"/>
  <c r="C30" i="51"/>
  <c r="B30" i="51"/>
  <c r="A30" i="51"/>
  <c r="H29" i="51"/>
  <c r="G29" i="51"/>
  <c r="F29" i="51"/>
  <c r="E29" i="51"/>
  <c r="D29" i="51"/>
  <c r="C29" i="51"/>
  <c r="B29" i="51"/>
  <c r="A29" i="51"/>
  <c r="H28" i="51"/>
  <c r="G28" i="51"/>
  <c r="F28" i="51"/>
  <c r="E28" i="51"/>
  <c r="D28" i="51"/>
  <c r="C28" i="51"/>
  <c r="B28" i="51"/>
  <c r="A28" i="51"/>
  <c r="H27" i="51"/>
  <c r="G27" i="51"/>
  <c r="F27" i="51"/>
  <c r="E27" i="51"/>
  <c r="D27" i="51"/>
  <c r="C27" i="51"/>
  <c r="B27" i="51"/>
  <c r="A27" i="51"/>
  <c r="H26" i="51"/>
  <c r="G26" i="51"/>
  <c r="F26" i="51"/>
  <c r="E26" i="51"/>
  <c r="D26" i="51"/>
  <c r="C26" i="51"/>
  <c r="B26" i="51"/>
  <c r="A26" i="51"/>
  <c r="H25" i="51"/>
  <c r="G25" i="51"/>
  <c r="F25" i="51"/>
  <c r="E25" i="51"/>
  <c r="D25" i="51"/>
  <c r="C25" i="51"/>
  <c r="B25" i="51"/>
  <c r="A25" i="51"/>
  <c r="H24" i="51"/>
  <c r="G24" i="51"/>
  <c r="F24" i="51"/>
  <c r="E24" i="51"/>
  <c r="D24" i="51"/>
  <c r="C24" i="51"/>
  <c r="B24" i="51"/>
  <c r="A24" i="51"/>
  <c r="H23" i="51"/>
  <c r="G23" i="51"/>
  <c r="F23" i="51"/>
  <c r="E23" i="51"/>
  <c r="D23" i="51"/>
  <c r="C23" i="51"/>
  <c r="B23" i="51"/>
  <c r="A23" i="51"/>
  <c r="H22" i="51"/>
  <c r="G22" i="51"/>
  <c r="F22" i="51"/>
  <c r="E22" i="51"/>
  <c r="D22" i="51"/>
  <c r="C22" i="51"/>
  <c r="B22" i="51"/>
  <c r="A22" i="51"/>
  <c r="H21" i="51"/>
  <c r="G21" i="51"/>
  <c r="F21" i="51"/>
  <c r="E21" i="51"/>
  <c r="D21" i="51"/>
  <c r="C21" i="51"/>
  <c r="B21" i="51"/>
  <c r="A21" i="51"/>
  <c r="H20" i="51"/>
  <c r="G20" i="51"/>
  <c r="F20" i="51"/>
  <c r="E20" i="51"/>
  <c r="D20" i="51"/>
  <c r="C20" i="51"/>
  <c r="B20" i="51"/>
  <c r="A20" i="51"/>
  <c r="H19" i="51"/>
  <c r="G19" i="51"/>
  <c r="F19" i="51"/>
  <c r="E19" i="51"/>
  <c r="D19" i="51"/>
  <c r="C19" i="51"/>
  <c r="B19" i="51"/>
  <c r="A19" i="51"/>
  <c r="H18" i="51"/>
  <c r="G18" i="51"/>
  <c r="F18" i="51"/>
  <c r="E18" i="51"/>
  <c r="D18" i="51"/>
  <c r="C18" i="51"/>
  <c r="B18" i="51"/>
  <c r="A18" i="51"/>
  <c r="H17" i="51"/>
  <c r="G17" i="51"/>
  <c r="F17" i="51"/>
  <c r="E17" i="51"/>
  <c r="D17" i="51"/>
  <c r="C17" i="51"/>
  <c r="B17" i="51"/>
  <c r="A17" i="51"/>
  <c r="H16" i="51"/>
  <c r="G16" i="51"/>
  <c r="F16" i="51"/>
  <c r="E16" i="51"/>
  <c r="D16" i="51"/>
  <c r="C16" i="51"/>
  <c r="B16" i="51"/>
  <c r="A16" i="51"/>
  <c r="H15" i="51"/>
  <c r="G15" i="51"/>
  <c r="F15" i="51"/>
  <c r="E15" i="51"/>
  <c r="D15" i="51"/>
  <c r="C15" i="51"/>
  <c r="B15" i="51"/>
  <c r="A15" i="51"/>
  <c r="H14" i="51"/>
  <c r="G14" i="51"/>
  <c r="F14" i="51"/>
  <c r="E14" i="51"/>
  <c r="D14" i="51"/>
  <c r="C14" i="51"/>
  <c r="B14" i="51"/>
  <c r="A14" i="51"/>
  <c r="H13" i="51"/>
  <c r="G13" i="51"/>
  <c r="F13" i="51"/>
  <c r="E13" i="51"/>
  <c r="D13" i="51"/>
  <c r="C13" i="51"/>
  <c r="B13" i="51"/>
  <c r="A13" i="51"/>
  <c r="H12" i="51"/>
  <c r="G12" i="51"/>
  <c r="F12" i="51"/>
  <c r="E12" i="51"/>
  <c r="D12" i="51"/>
  <c r="C12" i="51"/>
  <c r="B12" i="51"/>
  <c r="A12" i="51"/>
  <c r="H11" i="51"/>
  <c r="G11" i="51"/>
  <c r="F11" i="51"/>
  <c r="E11" i="51"/>
  <c r="D11" i="51"/>
  <c r="C11" i="51"/>
  <c r="B11" i="51"/>
  <c r="A11" i="51"/>
  <c r="H10" i="51"/>
  <c r="G10" i="51"/>
  <c r="F10" i="51"/>
  <c r="E10" i="51"/>
  <c r="D10" i="51"/>
  <c r="C10" i="51"/>
  <c r="B10" i="51"/>
  <c r="A10" i="51"/>
  <c r="H9" i="51"/>
  <c r="G9" i="51"/>
  <c r="F9" i="51"/>
  <c r="E9" i="51"/>
  <c r="D9" i="51"/>
  <c r="C9" i="51"/>
  <c r="B9" i="51"/>
  <c r="A9" i="51"/>
  <c r="B3" i="51"/>
  <c r="C28" i="58" s="1"/>
  <c r="H47" i="50"/>
  <c r="G47" i="50"/>
  <c r="F47" i="50"/>
  <c r="E47" i="50"/>
  <c r="D47" i="50"/>
  <c r="C47" i="50"/>
  <c r="B47" i="50"/>
  <c r="A47" i="50"/>
  <c r="H46" i="50"/>
  <c r="G46" i="50"/>
  <c r="F46" i="50"/>
  <c r="E46" i="50"/>
  <c r="D46" i="50"/>
  <c r="C46" i="50"/>
  <c r="B46" i="50"/>
  <c r="A46" i="50"/>
  <c r="H45" i="50"/>
  <c r="G45" i="50"/>
  <c r="F45" i="50"/>
  <c r="E45" i="50"/>
  <c r="D45" i="50"/>
  <c r="C45" i="50"/>
  <c r="B45" i="50"/>
  <c r="A45" i="50"/>
  <c r="H44" i="50"/>
  <c r="G44" i="50"/>
  <c r="F44" i="50"/>
  <c r="E44" i="50"/>
  <c r="D44" i="50"/>
  <c r="C44" i="50"/>
  <c r="B44" i="50"/>
  <c r="A44" i="50"/>
  <c r="H43" i="50"/>
  <c r="G43" i="50"/>
  <c r="F43" i="50"/>
  <c r="E43" i="50"/>
  <c r="D43" i="50"/>
  <c r="C43" i="50"/>
  <c r="B43" i="50"/>
  <c r="A43" i="50"/>
  <c r="H42" i="50"/>
  <c r="G42" i="50"/>
  <c r="F42" i="50"/>
  <c r="E42" i="50"/>
  <c r="D42" i="50"/>
  <c r="C42" i="50"/>
  <c r="B42" i="50"/>
  <c r="A42" i="50"/>
  <c r="H41" i="50"/>
  <c r="G41" i="50"/>
  <c r="F41" i="50"/>
  <c r="E41" i="50"/>
  <c r="D41" i="50"/>
  <c r="C41" i="50"/>
  <c r="B41" i="50"/>
  <c r="A41" i="50"/>
  <c r="H40" i="50"/>
  <c r="G40" i="50"/>
  <c r="F40" i="50"/>
  <c r="E40" i="50"/>
  <c r="D40" i="50"/>
  <c r="C40" i="50"/>
  <c r="B40" i="50"/>
  <c r="A40" i="50"/>
  <c r="H39" i="50"/>
  <c r="G39" i="50"/>
  <c r="F39" i="50"/>
  <c r="E39" i="50"/>
  <c r="D39" i="50"/>
  <c r="C39" i="50"/>
  <c r="B39" i="50"/>
  <c r="A39" i="50"/>
  <c r="H38" i="50"/>
  <c r="G38" i="50"/>
  <c r="F38" i="50"/>
  <c r="E38" i="50"/>
  <c r="D38" i="50"/>
  <c r="C38" i="50"/>
  <c r="B38" i="50"/>
  <c r="A38" i="50"/>
  <c r="H37" i="50"/>
  <c r="G37" i="50"/>
  <c r="F37" i="50"/>
  <c r="E37" i="50"/>
  <c r="D37" i="50"/>
  <c r="C37" i="50"/>
  <c r="B37" i="50"/>
  <c r="A37" i="50"/>
  <c r="H36" i="50"/>
  <c r="G36" i="50"/>
  <c r="F36" i="50"/>
  <c r="E36" i="50"/>
  <c r="D36" i="50"/>
  <c r="C36" i="50"/>
  <c r="B36" i="50"/>
  <c r="A36" i="50"/>
  <c r="H35" i="50"/>
  <c r="G35" i="50"/>
  <c r="F35" i="50"/>
  <c r="E35" i="50"/>
  <c r="D35" i="50"/>
  <c r="C35" i="50"/>
  <c r="B35" i="50"/>
  <c r="A35" i="50"/>
  <c r="H34" i="50"/>
  <c r="G34" i="50"/>
  <c r="F34" i="50"/>
  <c r="E34" i="50"/>
  <c r="D34" i="50"/>
  <c r="C34" i="50"/>
  <c r="B34" i="50"/>
  <c r="A34" i="50"/>
  <c r="H33" i="50"/>
  <c r="G33" i="50"/>
  <c r="F33" i="50"/>
  <c r="E33" i="50"/>
  <c r="D33" i="50"/>
  <c r="C33" i="50"/>
  <c r="B33" i="50"/>
  <c r="A33" i="50"/>
  <c r="H32" i="50"/>
  <c r="G32" i="50"/>
  <c r="F32" i="50"/>
  <c r="E32" i="50"/>
  <c r="D32" i="50"/>
  <c r="C32" i="50"/>
  <c r="B32" i="50"/>
  <c r="A32" i="50"/>
  <c r="H31" i="50"/>
  <c r="G31" i="50"/>
  <c r="F31" i="50"/>
  <c r="E31" i="50"/>
  <c r="D31" i="50"/>
  <c r="C31" i="50"/>
  <c r="B31" i="50"/>
  <c r="A31" i="50"/>
  <c r="H30" i="50"/>
  <c r="G30" i="50"/>
  <c r="F30" i="50"/>
  <c r="E30" i="50"/>
  <c r="D30" i="50"/>
  <c r="C30" i="50"/>
  <c r="B30" i="50"/>
  <c r="A30" i="50"/>
  <c r="H29" i="50"/>
  <c r="G29" i="50"/>
  <c r="F29" i="50"/>
  <c r="E29" i="50"/>
  <c r="D29" i="50"/>
  <c r="C29" i="50"/>
  <c r="B29" i="50"/>
  <c r="A29" i="50"/>
  <c r="H28" i="50"/>
  <c r="G28" i="50"/>
  <c r="F28" i="50"/>
  <c r="E28" i="50"/>
  <c r="D28" i="50"/>
  <c r="C28" i="50"/>
  <c r="B28" i="50"/>
  <c r="A28" i="50"/>
  <c r="H27" i="50"/>
  <c r="G27" i="50"/>
  <c r="F27" i="50"/>
  <c r="E27" i="50"/>
  <c r="D27" i="50"/>
  <c r="C27" i="50"/>
  <c r="B27" i="50"/>
  <c r="A27" i="50"/>
  <c r="H26" i="50"/>
  <c r="G26" i="50"/>
  <c r="F26" i="50"/>
  <c r="E26" i="50"/>
  <c r="D26" i="50"/>
  <c r="C26" i="50"/>
  <c r="B26" i="50"/>
  <c r="A26" i="50"/>
  <c r="H25" i="50"/>
  <c r="G25" i="50"/>
  <c r="F25" i="50"/>
  <c r="E25" i="50"/>
  <c r="D25" i="50"/>
  <c r="C25" i="50"/>
  <c r="B25" i="50"/>
  <c r="A25" i="50"/>
  <c r="H24" i="50"/>
  <c r="G24" i="50"/>
  <c r="F24" i="50"/>
  <c r="E24" i="50"/>
  <c r="D24" i="50"/>
  <c r="C24" i="50"/>
  <c r="B24" i="50"/>
  <c r="A24" i="50"/>
  <c r="H23" i="50"/>
  <c r="G23" i="50"/>
  <c r="F23" i="50"/>
  <c r="E23" i="50"/>
  <c r="D23" i="50"/>
  <c r="C23" i="50"/>
  <c r="B23" i="50"/>
  <c r="A23" i="50"/>
  <c r="H22" i="50"/>
  <c r="G22" i="50"/>
  <c r="F22" i="50"/>
  <c r="E22" i="50"/>
  <c r="D22" i="50"/>
  <c r="C22" i="50"/>
  <c r="B22" i="50"/>
  <c r="A22" i="50"/>
  <c r="H21" i="50"/>
  <c r="G21" i="50"/>
  <c r="F21" i="50"/>
  <c r="E21" i="50"/>
  <c r="D21" i="50"/>
  <c r="C21" i="50"/>
  <c r="B21" i="50"/>
  <c r="A21" i="50"/>
  <c r="H20" i="50"/>
  <c r="G20" i="50"/>
  <c r="F20" i="50"/>
  <c r="E20" i="50"/>
  <c r="D20" i="50"/>
  <c r="C20" i="50"/>
  <c r="B20" i="50"/>
  <c r="A20" i="50"/>
  <c r="H19" i="50"/>
  <c r="G19" i="50"/>
  <c r="F19" i="50"/>
  <c r="E19" i="50"/>
  <c r="D19" i="50"/>
  <c r="C19" i="50"/>
  <c r="B19" i="50"/>
  <c r="A19" i="50"/>
  <c r="H18" i="50"/>
  <c r="G18" i="50"/>
  <c r="F18" i="50"/>
  <c r="E18" i="50"/>
  <c r="D18" i="50"/>
  <c r="C18" i="50"/>
  <c r="B18" i="50"/>
  <c r="A18" i="50"/>
  <c r="H17" i="50"/>
  <c r="G17" i="50"/>
  <c r="F17" i="50"/>
  <c r="E17" i="50"/>
  <c r="D17" i="50"/>
  <c r="C17" i="50"/>
  <c r="B17" i="50"/>
  <c r="A17" i="50"/>
  <c r="H16" i="50"/>
  <c r="G16" i="50"/>
  <c r="F16" i="50"/>
  <c r="E16" i="50"/>
  <c r="D16" i="50"/>
  <c r="C16" i="50"/>
  <c r="B16" i="50"/>
  <c r="A16" i="50"/>
  <c r="H15" i="50"/>
  <c r="G15" i="50"/>
  <c r="F15" i="50"/>
  <c r="E15" i="50"/>
  <c r="D15" i="50"/>
  <c r="C15" i="50"/>
  <c r="B15" i="50"/>
  <c r="A15" i="50"/>
  <c r="H14" i="50"/>
  <c r="G14" i="50"/>
  <c r="F14" i="50"/>
  <c r="E14" i="50"/>
  <c r="D14" i="50"/>
  <c r="C14" i="50"/>
  <c r="B14" i="50"/>
  <c r="A14" i="50"/>
  <c r="H13" i="50"/>
  <c r="G13" i="50"/>
  <c r="F13" i="50"/>
  <c r="E13" i="50"/>
  <c r="D13" i="50"/>
  <c r="C13" i="50"/>
  <c r="B13" i="50"/>
  <c r="A13" i="50"/>
  <c r="H12" i="50"/>
  <c r="G12" i="50"/>
  <c r="F12" i="50"/>
  <c r="E12" i="50"/>
  <c r="D12" i="50"/>
  <c r="C12" i="50"/>
  <c r="B12" i="50"/>
  <c r="A12" i="50"/>
  <c r="H11" i="50"/>
  <c r="G11" i="50"/>
  <c r="F11" i="50"/>
  <c r="E11" i="50"/>
  <c r="D11" i="50"/>
  <c r="C11" i="50"/>
  <c r="B11" i="50"/>
  <c r="A11" i="50"/>
  <c r="H10" i="50"/>
  <c r="G10" i="50"/>
  <c r="F10" i="50"/>
  <c r="E10" i="50"/>
  <c r="D10" i="50"/>
  <c r="C10" i="50"/>
  <c r="B10" i="50"/>
  <c r="A10" i="50"/>
  <c r="H9" i="50"/>
  <c r="G9" i="50"/>
  <c r="F9" i="50"/>
  <c r="E9" i="50"/>
  <c r="D9" i="50"/>
  <c r="C9" i="50"/>
  <c r="B9" i="50"/>
  <c r="A9" i="50"/>
  <c r="B3" i="50"/>
  <c r="C30" i="58" s="1"/>
  <c r="H3" i="50"/>
  <c r="H47" i="49"/>
  <c r="G47" i="49"/>
  <c r="F47" i="49"/>
  <c r="E47" i="49"/>
  <c r="D47" i="49"/>
  <c r="C47" i="49"/>
  <c r="B47" i="49"/>
  <c r="A47" i="49"/>
  <c r="H46" i="49"/>
  <c r="G46" i="49"/>
  <c r="F46" i="49"/>
  <c r="E46" i="49"/>
  <c r="D46" i="49"/>
  <c r="C46" i="49"/>
  <c r="B46" i="49"/>
  <c r="A46" i="49"/>
  <c r="H45" i="49"/>
  <c r="G45" i="49"/>
  <c r="F45" i="49"/>
  <c r="E45" i="49"/>
  <c r="D45" i="49"/>
  <c r="C45" i="49"/>
  <c r="B45" i="49"/>
  <c r="A45" i="49"/>
  <c r="H44" i="49"/>
  <c r="G44" i="49"/>
  <c r="F44" i="49"/>
  <c r="E44" i="49"/>
  <c r="D44" i="49"/>
  <c r="C44" i="49"/>
  <c r="B44" i="49"/>
  <c r="A44" i="49"/>
  <c r="H43" i="49"/>
  <c r="G43" i="49"/>
  <c r="F43" i="49"/>
  <c r="E43" i="49"/>
  <c r="D43" i="49"/>
  <c r="C43" i="49"/>
  <c r="B43" i="49"/>
  <c r="A43" i="49"/>
  <c r="H42" i="49"/>
  <c r="G42" i="49"/>
  <c r="F42" i="49"/>
  <c r="E42" i="49"/>
  <c r="D42" i="49"/>
  <c r="C42" i="49"/>
  <c r="B42" i="49"/>
  <c r="A42" i="49"/>
  <c r="H41" i="49"/>
  <c r="G41" i="49"/>
  <c r="F41" i="49"/>
  <c r="E41" i="49"/>
  <c r="D41" i="49"/>
  <c r="C41" i="49"/>
  <c r="B41" i="49"/>
  <c r="A41" i="49"/>
  <c r="H40" i="49"/>
  <c r="G40" i="49"/>
  <c r="F40" i="49"/>
  <c r="E40" i="49"/>
  <c r="D40" i="49"/>
  <c r="C40" i="49"/>
  <c r="B40" i="49"/>
  <c r="A40" i="49"/>
  <c r="H39" i="49"/>
  <c r="G39" i="49"/>
  <c r="F39" i="49"/>
  <c r="E39" i="49"/>
  <c r="D39" i="49"/>
  <c r="C39" i="49"/>
  <c r="B39" i="49"/>
  <c r="A39" i="49"/>
  <c r="H38" i="49"/>
  <c r="G38" i="49"/>
  <c r="F38" i="49"/>
  <c r="E38" i="49"/>
  <c r="D38" i="49"/>
  <c r="C38" i="49"/>
  <c r="B38" i="49"/>
  <c r="A38" i="49"/>
  <c r="H37" i="49"/>
  <c r="G37" i="49"/>
  <c r="F37" i="49"/>
  <c r="E37" i="49"/>
  <c r="D37" i="49"/>
  <c r="C37" i="49"/>
  <c r="B37" i="49"/>
  <c r="A37" i="49"/>
  <c r="H36" i="49"/>
  <c r="G36" i="49"/>
  <c r="F36" i="49"/>
  <c r="E36" i="49"/>
  <c r="D36" i="49"/>
  <c r="C36" i="49"/>
  <c r="B36" i="49"/>
  <c r="A36" i="49"/>
  <c r="H35" i="49"/>
  <c r="G35" i="49"/>
  <c r="F35" i="49"/>
  <c r="E35" i="49"/>
  <c r="D35" i="49"/>
  <c r="C35" i="49"/>
  <c r="B35" i="49"/>
  <c r="A35" i="49"/>
  <c r="H34" i="49"/>
  <c r="G34" i="49"/>
  <c r="F34" i="49"/>
  <c r="E34" i="49"/>
  <c r="D34" i="49"/>
  <c r="C34" i="49"/>
  <c r="B34" i="49"/>
  <c r="A34" i="49"/>
  <c r="H33" i="49"/>
  <c r="G33" i="49"/>
  <c r="F33" i="49"/>
  <c r="E33" i="49"/>
  <c r="D33" i="49"/>
  <c r="C33" i="49"/>
  <c r="B33" i="49"/>
  <c r="A33" i="49"/>
  <c r="H32" i="49"/>
  <c r="G32" i="49"/>
  <c r="F32" i="49"/>
  <c r="E32" i="49"/>
  <c r="D32" i="49"/>
  <c r="C32" i="49"/>
  <c r="B32" i="49"/>
  <c r="A32" i="49"/>
  <c r="H31" i="49"/>
  <c r="G31" i="49"/>
  <c r="F31" i="49"/>
  <c r="E31" i="49"/>
  <c r="D31" i="49"/>
  <c r="C31" i="49"/>
  <c r="B31" i="49"/>
  <c r="A31" i="49"/>
  <c r="H30" i="49"/>
  <c r="G30" i="49"/>
  <c r="F30" i="49"/>
  <c r="E30" i="49"/>
  <c r="D30" i="49"/>
  <c r="C30" i="49"/>
  <c r="B30" i="49"/>
  <c r="A30" i="49"/>
  <c r="H29" i="49"/>
  <c r="G29" i="49"/>
  <c r="F29" i="49"/>
  <c r="E29" i="49"/>
  <c r="D29" i="49"/>
  <c r="C29" i="49"/>
  <c r="B29" i="49"/>
  <c r="A29" i="49"/>
  <c r="H28" i="49"/>
  <c r="G28" i="49"/>
  <c r="F28" i="49"/>
  <c r="E28" i="49"/>
  <c r="D28" i="49"/>
  <c r="C28" i="49"/>
  <c r="B28" i="49"/>
  <c r="A28" i="49"/>
  <c r="H27" i="49"/>
  <c r="G27" i="49"/>
  <c r="F27" i="49"/>
  <c r="E27" i="49"/>
  <c r="D27" i="49"/>
  <c r="C27" i="49"/>
  <c r="B27" i="49"/>
  <c r="A27" i="49"/>
  <c r="H26" i="49"/>
  <c r="G26" i="49"/>
  <c r="F26" i="49"/>
  <c r="E26" i="49"/>
  <c r="D26" i="49"/>
  <c r="C26" i="49"/>
  <c r="B26" i="49"/>
  <c r="A26" i="49"/>
  <c r="H25" i="49"/>
  <c r="G25" i="49"/>
  <c r="F25" i="49"/>
  <c r="E25" i="49"/>
  <c r="D25" i="49"/>
  <c r="C25" i="49"/>
  <c r="B25" i="49"/>
  <c r="A25" i="49"/>
  <c r="H24" i="49"/>
  <c r="G24" i="49"/>
  <c r="F24" i="49"/>
  <c r="E24" i="49"/>
  <c r="D24" i="49"/>
  <c r="C24" i="49"/>
  <c r="B24" i="49"/>
  <c r="A24" i="49"/>
  <c r="H23" i="49"/>
  <c r="G23" i="49"/>
  <c r="F23" i="49"/>
  <c r="E23" i="49"/>
  <c r="D23" i="49"/>
  <c r="C23" i="49"/>
  <c r="B23" i="49"/>
  <c r="A23" i="49"/>
  <c r="H22" i="49"/>
  <c r="G22" i="49"/>
  <c r="F22" i="49"/>
  <c r="E22" i="49"/>
  <c r="D22" i="49"/>
  <c r="C22" i="49"/>
  <c r="B22" i="49"/>
  <c r="A22" i="49"/>
  <c r="H21" i="49"/>
  <c r="G21" i="49"/>
  <c r="F21" i="49"/>
  <c r="E21" i="49"/>
  <c r="D21" i="49"/>
  <c r="C21" i="49"/>
  <c r="B21" i="49"/>
  <c r="A21" i="49"/>
  <c r="H20" i="49"/>
  <c r="G20" i="49"/>
  <c r="F20" i="49"/>
  <c r="E20" i="49"/>
  <c r="D20" i="49"/>
  <c r="C20" i="49"/>
  <c r="B20" i="49"/>
  <c r="A20" i="49"/>
  <c r="H19" i="49"/>
  <c r="G19" i="49"/>
  <c r="F19" i="49"/>
  <c r="E19" i="49"/>
  <c r="D19" i="49"/>
  <c r="C19" i="49"/>
  <c r="B19" i="49"/>
  <c r="A19" i="49"/>
  <c r="H18" i="49"/>
  <c r="G18" i="49"/>
  <c r="F18" i="49"/>
  <c r="E18" i="49"/>
  <c r="D18" i="49"/>
  <c r="C18" i="49"/>
  <c r="B18" i="49"/>
  <c r="A18" i="49"/>
  <c r="H17" i="49"/>
  <c r="G17" i="49"/>
  <c r="F17" i="49"/>
  <c r="E17" i="49"/>
  <c r="D17" i="49"/>
  <c r="C17" i="49"/>
  <c r="B17" i="49"/>
  <c r="A17" i="49"/>
  <c r="H16" i="49"/>
  <c r="G16" i="49"/>
  <c r="F16" i="49"/>
  <c r="E16" i="49"/>
  <c r="D16" i="49"/>
  <c r="C16" i="49"/>
  <c r="B16" i="49"/>
  <c r="A16" i="49"/>
  <c r="H15" i="49"/>
  <c r="G15" i="49"/>
  <c r="F15" i="49"/>
  <c r="E15" i="49"/>
  <c r="D15" i="49"/>
  <c r="C15" i="49"/>
  <c r="B15" i="49"/>
  <c r="A15" i="49"/>
  <c r="H14" i="49"/>
  <c r="G14" i="49"/>
  <c r="F14" i="49"/>
  <c r="E14" i="49"/>
  <c r="D14" i="49"/>
  <c r="C14" i="49"/>
  <c r="B14" i="49"/>
  <c r="A14" i="49"/>
  <c r="H13" i="49"/>
  <c r="G13" i="49"/>
  <c r="F13" i="49"/>
  <c r="E13" i="49"/>
  <c r="D13" i="49"/>
  <c r="C13" i="49"/>
  <c r="B13" i="49"/>
  <c r="A13" i="49"/>
  <c r="H12" i="49"/>
  <c r="G12" i="49"/>
  <c r="F12" i="49"/>
  <c r="E12" i="49"/>
  <c r="D12" i="49"/>
  <c r="C12" i="49"/>
  <c r="B12" i="49"/>
  <c r="A12" i="49"/>
  <c r="H11" i="49"/>
  <c r="G11" i="49"/>
  <c r="F11" i="49"/>
  <c r="E11" i="49"/>
  <c r="D11" i="49"/>
  <c r="C11" i="49"/>
  <c r="B11" i="49"/>
  <c r="A11" i="49"/>
  <c r="H10" i="49"/>
  <c r="G10" i="49"/>
  <c r="F10" i="49"/>
  <c r="E10" i="49"/>
  <c r="D10" i="49"/>
  <c r="C10" i="49"/>
  <c r="B10" i="49"/>
  <c r="A10" i="49"/>
  <c r="H9" i="49"/>
  <c r="G9" i="49"/>
  <c r="F9" i="49"/>
  <c r="E9" i="49"/>
  <c r="D9" i="49"/>
  <c r="C9" i="49"/>
  <c r="B9" i="49"/>
  <c r="B3" i="49" s="1"/>
  <c r="C29" i="58" s="1"/>
  <c r="E29" i="58" s="1"/>
  <c r="A9" i="49"/>
  <c r="H47" i="48"/>
  <c r="G47" i="48"/>
  <c r="F47" i="48"/>
  <c r="E47" i="48"/>
  <c r="D47" i="48"/>
  <c r="C47" i="48"/>
  <c r="B47" i="48"/>
  <c r="A47" i="48"/>
  <c r="H46" i="48"/>
  <c r="G46" i="48"/>
  <c r="F46" i="48"/>
  <c r="E46" i="48"/>
  <c r="D46" i="48"/>
  <c r="C46" i="48"/>
  <c r="B46" i="48"/>
  <c r="A46" i="48"/>
  <c r="H45" i="48"/>
  <c r="G45" i="48"/>
  <c r="F45" i="48"/>
  <c r="E45" i="48"/>
  <c r="D45" i="48"/>
  <c r="C45" i="48"/>
  <c r="B45" i="48"/>
  <c r="A45" i="48"/>
  <c r="H44" i="48"/>
  <c r="G44" i="48"/>
  <c r="F44" i="48"/>
  <c r="E44" i="48"/>
  <c r="D44" i="48"/>
  <c r="C44" i="48"/>
  <c r="B44" i="48"/>
  <c r="A44" i="48"/>
  <c r="H43" i="48"/>
  <c r="G43" i="48"/>
  <c r="F43" i="48"/>
  <c r="E43" i="48"/>
  <c r="D43" i="48"/>
  <c r="C43" i="48"/>
  <c r="B43" i="48"/>
  <c r="A43" i="48"/>
  <c r="H42" i="48"/>
  <c r="G42" i="48"/>
  <c r="F42" i="48"/>
  <c r="E42" i="48"/>
  <c r="D42" i="48"/>
  <c r="C42" i="48"/>
  <c r="B42" i="48"/>
  <c r="A42" i="48"/>
  <c r="H41" i="48"/>
  <c r="G41" i="48"/>
  <c r="F41" i="48"/>
  <c r="E41" i="48"/>
  <c r="D41" i="48"/>
  <c r="C41" i="48"/>
  <c r="B41" i="48"/>
  <c r="A41" i="48"/>
  <c r="H40" i="48"/>
  <c r="G40" i="48"/>
  <c r="F40" i="48"/>
  <c r="E40" i="48"/>
  <c r="D40" i="48"/>
  <c r="C40" i="48"/>
  <c r="B40" i="48"/>
  <c r="A40" i="48"/>
  <c r="H39" i="48"/>
  <c r="G39" i="48"/>
  <c r="F39" i="48"/>
  <c r="E39" i="48"/>
  <c r="D39" i="48"/>
  <c r="C39" i="48"/>
  <c r="B39" i="48"/>
  <c r="A39" i="48"/>
  <c r="H38" i="48"/>
  <c r="G38" i="48"/>
  <c r="F38" i="48"/>
  <c r="E38" i="48"/>
  <c r="D38" i="48"/>
  <c r="C38" i="48"/>
  <c r="B38" i="48"/>
  <c r="A38" i="48"/>
  <c r="H37" i="48"/>
  <c r="G37" i="48"/>
  <c r="F37" i="48"/>
  <c r="E37" i="48"/>
  <c r="D37" i="48"/>
  <c r="C37" i="48"/>
  <c r="B37" i="48"/>
  <c r="A37" i="48"/>
  <c r="H36" i="48"/>
  <c r="G36" i="48"/>
  <c r="F36" i="48"/>
  <c r="E36" i="48"/>
  <c r="D36" i="48"/>
  <c r="C36" i="48"/>
  <c r="B36" i="48"/>
  <c r="A36" i="48"/>
  <c r="H35" i="48"/>
  <c r="G35" i="48"/>
  <c r="F35" i="48"/>
  <c r="E35" i="48"/>
  <c r="D35" i="48"/>
  <c r="C35" i="48"/>
  <c r="B35" i="48"/>
  <c r="A35" i="48"/>
  <c r="H34" i="48"/>
  <c r="G34" i="48"/>
  <c r="F34" i="48"/>
  <c r="E34" i="48"/>
  <c r="D34" i="48"/>
  <c r="C34" i="48"/>
  <c r="B34" i="48"/>
  <c r="A34" i="48"/>
  <c r="H33" i="48"/>
  <c r="G33" i="48"/>
  <c r="F33" i="48"/>
  <c r="E33" i="48"/>
  <c r="D33" i="48"/>
  <c r="C33" i="48"/>
  <c r="B33" i="48"/>
  <c r="A33" i="48"/>
  <c r="H32" i="48"/>
  <c r="G32" i="48"/>
  <c r="F32" i="48"/>
  <c r="E32" i="48"/>
  <c r="D32" i="48"/>
  <c r="C32" i="48"/>
  <c r="B32" i="48"/>
  <c r="A32" i="48"/>
  <c r="H31" i="48"/>
  <c r="G31" i="48"/>
  <c r="F31" i="48"/>
  <c r="E31" i="48"/>
  <c r="D31" i="48"/>
  <c r="C31" i="48"/>
  <c r="B31" i="48"/>
  <c r="A31" i="48"/>
  <c r="H30" i="48"/>
  <c r="G30" i="48"/>
  <c r="F30" i="48"/>
  <c r="E30" i="48"/>
  <c r="D30" i="48"/>
  <c r="C30" i="48"/>
  <c r="B30" i="48"/>
  <c r="A30" i="48"/>
  <c r="H29" i="48"/>
  <c r="G29" i="48"/>
  <c r="F29" i="48"/>
  <c r="E29" i="48"/>
  <c r="D29" i="48"/>
  <c r="C29" i="48"/>
  <c r="B29" i="48"/>
  <c r="A29" i="48"/>
  <c r="H28" i="48"/>
  <c r="G28" i="48"/>
  <c r="F28" i="48"/>
  <c r="E28" i="48"/>
  <c r="D28" i="48"/>
  <c r="C28" i="48"/>
  <c r="B28" i="48"/>
  <c r="A28" i="48"/>
  <c r="H27" i="48"/>
  <c r="G27" i="48"/>
  <c r="F27" i="48"/>
  <c r="E27" i="48"/>
  <c r="D27" i="48"/>
  <c r="C27" i="48"/>
  <c r="B27" i="48"/>
  <c r="A27" i="48"/>
  <c r="H26" i="48"/>
  <c r="G26" i="48"/>
  <c r="F26" i="48"/>
  <c r="E26" i="48"/>
  <c r="D26" i="48"/>
  <c r="C26" i="48"/>
  <c r="B26" i="48"/>
  <c r="A26" i="48"/>
  <c r="H25" i="48"/>
  <c r="G25" i="48"/>
  <c r="F25" i="48"/>
  <c r="E25" i="48"/>
  <c r="D25" i="48"/>
  <c r="C25" i="48"/>
  <c r="B25" i="48"/>
  <c r="A25" i="48"/>
  <c r="H24" i="48"/>
  <c r="G24" i="48"/>
  <c r="F24" i="48"/>
  <c r="E24" i="48"/>
  <c r="D24" i="48"/>
  <c r="C24" i="48"/>
  <c r="B24" i="48"/>
  <c r="A24" i="48"/>
  <c r="H23" i="48"/>
  <c r="G23" i="48"/>
  <c r="F23" i="48"/>
  <c r="E23" i="48"/>
  <c r="D23" i="48"/>
  <c r="C23" i="48"/>
  <c r="B23" i="48"/>
  <c r="A23" i="48"/>
  <c r="H22" i="48"/>
  <c r="G22" i="48"/>
  <c r="F22" i="48"/>
  <c r="E22" i="48"/>
  <c r="D22" i="48"/>
  <c r="C22" i="48"/>
  <c r="B22" i="48"/>
  <c r="A22" i="48"/>
  <c r="H21" i="48"/>
  <c r="G21" i="48"/>
  <c r="F21" i="48"/>
  <c r="E21" i="48"/>
  <c r="D21" i="48"/>
  <c r="C21" i="48"/>
  <c r="B21" i="48"/>
  <c r="A21" i="48"/>
  <c r="H20" i="48"/>
  <c r="G20" i="48"/>
  <c r="F20" i="48"/>
  <c r="E20" i="48"/>
  <c r="D20" i="48"/>
  <c r="C20" i="48"/>
  <c r="B20" i="48"/>
  <c r="A20" i="48"/>
  <c r="H19" i="48"/>
  <c r="G19" i="48"/>
  <c r="F19" i="48"/>
  <c r="E19" i="48"/>
  <c r="D19" i="48"/>
  <c r="C19" i="48"/>
  <c r="B19" i="48"/>
  <c r="A19" i="48"/>
  <c r="H18" i="48"/>
  <c r="G18" i="48"/>
  <c r="F18" i="48"/>
  <c r="E18" i="48"/>
  <c r="D18" i="48"/>
  <c r="C18" i="48"/>
  <c r="B18" i="48"/>
  <c r="A18" i="48"/>
  <c r="H17" i="48"/>
  <c r="G17" i="48"/>
  <c r="F17" i="48"/>
  <c r="E17" i="48"/>
  <c r="D17" i="48"/>
  <c r="C17" i="48"/>
  <c r="B17" i="48"/>
  <c r="A17" i="48"/>
  <c r="H16" i="48"/>
  <c r="G16" i="48"/>
  <c r="F16" i="48"/>
  <c r="E16" i="48"/>
  <c r="D16" i="48"/>
  <c r="C16" i="48"/>
  <c r="B16" i="48"/>
  <c r="A16" i="48"/>
  <c r="H15" i="48"/>
  <c r="G15" i="48"/>
  <c r="F15" i="48"/>
  <c r="E15" i="48"/>
  <c r="D15" i="48"/>
  <c r="C15" i="48"/>
  <c r="B15" i="48"/>
  <c r="A15" i="48"/>
  <c r="H14" i="48"/>
  <c r="G14" i="48"/>
  <c r="F14" i="48"/>
  <c r="E14" i="48"/>
  <c r="D14" i="48"/>
  <c r="C14" i="48"/>
  <c r="B14" i="48"/>
  <c r="A14" i="48"/>
  <c r="H13" i="48"/>
  <c r="G13" i="48"/>
  <c r="F13" i="48"/>
  <c r="E13" i="48"/>
  <c r="D13" i="48"/>
  <c r="C13" i="48"/>
  <c r="B13" i="48"/>
  <c r="A13" i="48"/>
  <c r="H12" i="48"/>
  <c r="G12" i="48"/>
  <c r="F12" i="48"/>
  <c r="E12" i="48"/>
  <c r="D12" i="48"/>
  <c r="C12" i="48"/>
  <c r="B12" i="48"/>
  <c r="A12" i="48"/>
  <c r="H11" i="48"/>
  <c r="G11" i="48"/>
  <c r="F11" i="48"/>
  <c r="E11" i="48"/>
  <c r="D11" i="48"/>
  <c r="C11" i="48"/>
  <c r="B11" i="48"/>
  <c r="A11" i="48"/>
  <c r="H10" i="48"/>
  <c r="G10" i="48"/>
  <c r="F10" i="48"/>
  <c r="E10" i="48"/>
  <c r="D10" i="48"/>
  <c r="C10" i="48"/>
  <c r="B10" i="48"/>
  <c r="A10" i="48"/>
  <c r="H9" i="48"/>
  <c r="G9" i="48"/>
  <c r="F9" i="48"/>
  <c r="E9" i="48"/>
  <c r="D9" i="48"/>
  <c r="C9" i="48"/>
  <c r="B9" i="48"/>
  <c r="B3" i="48" s="1"/>
  <c r="C27" i="58" s="1"/>
  <c r="A9" i="48"/>
  <c r="D3" i="48"/>
  <c r="H47" i="47"/>
  <c r="G47" i="47"/>
  <c r="F47" i="47"/>
  <c r="E47" i="47"/>
  <c r="D47" i="47"/>
  <c r="C47" i="47"/>
  <c r="B47" i="47"/>
  <c r="A47" i="47"/>
  <c r="H46" i="47"/>
  <c r="G46" i="47"/>
  <c r="F46" i="47"/>
  <c r="E46" i="47"/>
  <c r="D46" i="47"/>
  <c r="C46" i="47"/>
  <c r="B46" i="47"/>
  <c r="A46" i="47"/>
  <c r="H45" i="47"/>
  <c r="G45" i="47"/>
  <c r="F45" i="47"/>
  <c r="E45" i="47"/>
  <c r="D45" i="47"/>
  <c r="C45" i="47"/>
  <c r="B45" i="47"/>
  <c r="A45" i="47"/>
  <c r="H44" i="47"/>
  <c r="G44" i="47"/>
  <c r="F44" i="47"/>
  <c r="E44" i="47"/>
  <c r="D44" i="47"/>
  <c r="C44" i="47"/>
  <c r="B44" i="47"/>
  <c r="A44" i="47"/>
  <c r="H43" i="47"/>
  <c r="G43" i="47"/>
  <c r="F43" i="47"/>
  <c r="E43" i="47"/>
  <c r="D43" i="47"/>
  <c r="C43" i="47"/>
  <c r="B43" i="47"/>
  <c r="A43" i="47"/>
  <c r="H42" i="47"/>
  <c r="G42" i="47"/>
  <c r="F42" i="47"/>
  <c r="E42" i="47"/>
  <c r="D42" i="47"/>
  <c r="C42" i="47"/>
  <c r="B42" i="47"/>
  <c r="A42" i="47"/>
  <c r="H41" i="47"/>
  <c r="G41" i="47"/>
  <c r="F41" i="47"/>
  <c r="E41" i="47"/>
  <c r="D41" i="47"/>
  <c r="C41" i="47"/>
  <c r="B41" i="47"/>
  <c r="A41" i="47"/>
  <c r="H40" i="47"/>
  <c r="G40" i="47"/>
  <c r="F40" i="47"/>
  <c r="E40" i="47"/>
  <c r="D40" i="47"/>
  <c r="C40" i="47"/>
  <c r="B40" i="47"/>
  <c r="A40" i="47"/>
  <c r="H39" i="47"/>
  <c r="G39" i="47"/>
  <c r="F39" i="47"/>
  <c r="E39" i="47"/>
  <c r="D39" i="47"/>
  <c r="C39" i="47"/>
  <c r="B39" i="47"/>
  <c r="A39" i="47"/>
  <c r="H38" i="47"/>
  <c r="G38" i="47"/>
  <c r="F38" i="47"/>
  <c r="E38" i="47"/>
  <c r="D38" i="47"/>
  <c r="C38" i="47"/>
  <c r="B38" i="47"/>
  <c r="A38" i="47"/>
  <c r="H37" i="47"/>
  <c r="G37" i="47"/>
  <c r="F37" i="47"/>
  <c r="E37" i="47"/>
  <c r="D37" i="47"/>
  <c r="C37" i="47"/>
  <c r="B37" i="47"/>
  <c r="A37" i="47"/>
  <c r="H36" i="47"/>
  <c r="G36" i="47"/>
  <c r="F36" i="47"/>
  <c r="E36" i="47"/>
  <c r="D36" i="47"/>
  <c r="C36" i="47"/>
  <c r="B36" i="47"/>
  <c r="A36" i="47"/>
  <c r="H35" i="47"/>
  <c r="G35" i="47"/>
  <c r="F35" i="47"/>
  <c r="E35" i="47"/>
  <c r="D35" i="47"/>
  <c r="C35" i="47"/>
  <c r="B35" i="47"/>
  <c r="A35" i="47"/>
  <c r="H34" i="47"/>
  <c r="G34" i="47"/>
  <c r="F34" i="47"/>
  <c r="E34" i="47"/>
  <c r="D34" i="47"/>
  <c r="C34" i="47"/>
  <c r="B34" i="47"/>
  <c r="A34" i="47"/>
  <c r="H33" i="47"/>
  <c r="G33" i="47"/>
  <c r="F33" i="47"/>
  <c r="E33" i="47"/>
  <c r="D33" i="47"/>
  <c r="C33" i="47"/>
  <c r="B33" i="47"/>
  <c r="A33" i="47"/>
  <c r="H32" i="47"/>
  <c r="G32" i="47"/>
  <c r="F32" i="47"/>
  <c r="E32" i="47"/>
  <c r="D32" i="47"/>
  <c r="C32" i="47"/>
  <c r="B32" i="47"/>
  <c r="A32" i="47"/>
  <c r="H31" i="47"/>
  <c r="G31" i="47"/>
  <c r="F31" i="47"/>
  <c r="E31" i="47"/>
  <c r="D31" i="47"/>
  <c r="C31" i="47"/>
  <c r="B31" i="47"/>
  <c r="A31" i="47"/>
  <c r="H30" i="47"/>
  <c r="G30" i="47"/>
  <c r="F30" i="47"/>
  <c r="E30" i="47"/>
  <c r="D30" i="47"/>
  <c r="C30" i="47"/>
  <c r="B30" i="47"/>
  <c r="A30" i="47"/>
  <c r="H29" i="47"/>
  <c r="G29" i="47"/>
  <c r="F29" i="47"/>
  <c r="E29" i="47"/>
  <c r="D29" i="47"/>
  <c r="C29" i="47"/>
  <c r="B29" i="47"/>
  <c r="A29" i="47"/>
  <c r="H28" i="47"/>
  <c r="G28" i="47"/>
  <c r="F28" i="47"/>
  <c r="E28" i="47"/>
  <c r="D28" i="47"/>
  <c r="C28" i="47"/>
  <c r="B28" i="47"/>
  <c r="A28" i="47"/>
  <c r="H27" i="47"/>
  <c r="G27" i="47"/>
  <c r="F27" i="47"/>
  <c r="E27" i="47"/>
  <c r="D27" i="47"/>
  <c r="C27" i="47"/>
  <c r="B27" i="47"/>
  <c r="A27" i="47"/>
  <c r="H26" i="47"/>
  <c r="G26" i="47"/>
  <c r="F26" i="47"/>
  <c r="E26" i="47"/>
  <c r="D26" i="47"/>
  <c r="C26" i="47"/>
  <c r="B26" i="47"/>
  <c r="A26" i="47"/>
  <c r="H25" i="47"/>
  <c r="G25" i="47"/>
  <c r="F25" i="47"/>
  <c r="E25" i="47"/>
  <c r="D25" i="47"/>
  <c r="C25" i="47"/>
  <c r="B25" i="47"/>
  <c r="A25" i="47"/>
  <c r="H24" i="47"/>
  <c r="G24" i="47"/>
  <c r="F24" i="47"/>
  <c r="E24" i="47"/>
  <c r="D24" i="47"/>
  <c r="C24" i="47"/>
  <c r="B24" i="47"/>
  <c r="A24" i="47"/>
  <c r="H23" i="47"/>
  <c r="G23" i="47"/>
  <c r="F23" i="47"/>
  <c r="E23" i="47"/>
  <c r="D23" i="47"/>
  <c r="C23" i="47"/>
  <c r="B23" i="47"/>
  <c r="A23" i="47"/>
  <c r="H22" i="47"/>
  <c r="G22" i="47"/>
  <c r="F22" i="47"/>
  <c r="E22" i="47"/>
  <c r="D22" i="47"/>
  <c r="C22" i="47"/>
  <c r="B22" i="47"/>
  <c r="A22" i="47"/>
  <c r="H21" i="47"/>
  <c r="G21" i="47"/>
  <c r="F21" i="47"/>
  <c r="E21" i="47"/>
  <c r="D21" i="47"/>
  <c r="C21" i="47"/>
  <c r="B21" i="47"/>
  <c r="A21" i="47"/>
  <c r="H20" i="47"/>
  <c r="G20" i="47"/>
  <c r="F20" i="47"/>
  <c r="E20" i="47"/>
  <c r="D20" i="47"/>
  <c r="C20" i="47"/>
  <c r="B20" i="47"/>
  <c r="A20" i="47"/>
  <c r="H19" i="47"/>
  <c r="G19" i="47"/>
  <c r="F19" i="47"/>
  <c r="E19" i="47"/>
  <c r="D19" i="47"/>
  <c r="C19" i="47"/>
  <c r="B19" i="47"/>
  <c r="A19" i="47"/>
  <c r="H18" i="47"/>
  <c r="G18" i="47"/>
  <c r="F18" i="47"/>
  <c r="E18" i="47"/>
  <c r="D18" i="47"/>
  <c r="C18" i="47"/>
  <c r="B18" i="47"/>
  <c r="A18" i="47"/>
  <c r="H17" i="47"/>
  <c r="G17" i="47"/>
  <c r="F17" i="47"/>
  <c r="E17" i="47"/>
  <c r="D17" i="47"/>
  <c r="C17" i="47"/>
  <c r="B17" i="47"/>
  <c r="A17" i="47"/>
  <c r="H16" i="47"/>
  <c r="G16" i="47"/>
  <c r="F16" i="47"/>
  <c r="E16" i="47"/>
  <c r="D16" i="47"/>
  <c r="C16" i="47"/>
  <c r="B16" i="47"/>
  <c r="A16" i="47"/>
  <c r="H15" i="47"/>
  <c r="G15" i="47"/>
  <c r="F15" i="47"/>
  <c r="E15" i="47"/>
  <c r="D15" i="47"/>
  <c r="C15" i="47"/>
  <c r="B15" i="47"/>
  <c r="A15" i="47"/>
  <c r="H14" i="47"/>
  <c r="G14" i="47"/>
  <c r="F14" i="47"/>
  <c r="E14" i="47"/>
  <c r="D14" i="47"/>
  <c r="C14" i="47"/>
  <c r="B14" i="47"/>
  <c r="A14" i="47"/>
  <c r="H13" i="47"/>
  <c r="G13" i="47"/>
  <c r="F13" i="47"/>
  <c r="E13" i="47"/>
  <c r="D13" i="47"/>
  <c r="C13" i="47"/>
  <c r="B13" i="47"/>
  <c r="A13" i="47"/>
  <c r="H12" i="47"/>
  <c r="G12" i="47"/>
  <c r="F12" i="47"/>
  <c r="E12" i="47"/>
  <c r="D12" i="47"/>
  <c r="C12" i="47"/>
  <c r="B12" i="47"/>
  <c r="A12" i="47"/>
  <c r="H11" i="47"/>
  <c r="G11" i="47"/>
  <c r="F11" i="47"/>
  <c r="E11" i="47"/>
  <c r="D11" i="47"/>
  <c r="C11" i="47"/>
  <c r="B11" i="47"/>
  <c r="A11" i="47"/>
  <c r="H10" i="47"/>
  <c r="G10" i="47"/>
  <c r="F10" i="47"/>
  <c r="E10" i="47"/>
  <c r="D10" i="47"/>
  <c r="C10" i="47"/>
  <c r="B10" i="47"/>
  <c r="A10" i="47"/>
  <c r="H9" i="47"/>
  <c r="G9" i="47"/>
  <c r="F9" i="47"/>
  <c r="E9" i="47"/>
  <c r="D9" i="47"/>
  <c r="C9" i="47"/>
  <c r="B9" i="47"/>
  <c r="B3" i="47" s="1"/>
  <c r="C26" i="58" s="1"/>
  <c r="A9" i="47"/>
  <c r="H47" i="46"/>
  <c r="G47" i="46"/>
  <c r="F47" i="46"/>
  <c r="E47" i="46"/>
  <c r="D47" i="46"/>
  <c r="C47" i="46"/>
  <c r="B47" i="46"/>
  <c r="A47" i="46"/>
  <c r="H46" i="46"/>
  <c r="G46" i="46"/>
  <c r="F46" i="46"/>
  <c r="E46" i="46"/>
  <c r="D46" i="46"/>
  <c r="C46" i="46"/>
  <c r="B46" i="46"/>
  <c r="A46" i="46"/>
  <c r="H45" i="46"/>
  <c r="G45" i="46"/>
  <c r="F45" i="46"/>
  <c r="E45" i="46"/>
  <c r="D45" i="46"/>
  <c r="C45" i="46"/>
  <c r="B45" i="46"/>
  <c r="A45" i="46"/>
  <c r="H44" i="46"/>
  <c r="G44" i="46"/>
  <c r="F44" i="46"/>
  <c r="E44" i="46"/>
  <c r="D44" i="46"/>
  <c r="C44" i="46"/>
  <c r="B44" i="46"/>
  <c r="A44" i="46"/>
  <c r="H43" i="46"/>
  <c r="G43" i="46"/>
  <c r="F43" i="46"/>
  <c r="E43" i="46"/>
  <c r="D43" i="46"/>
  <c r="C43" i="46"/>
  <c r="B43" i="46"/>
  <c r="A43" i="46"/>
  <c r="H42" i="46"/>
  <c r="G42" i="46"/>
  <c r="F42" i="46"/>
  <c r="E42" i="46"/>
  <c r="D42" i="46"/>
  <c r="C42" i="46"/>
  <c r="B42" i="46"/>
  <c r="A42" i="46"/>
  <c r="H41" i="46"/>
  <c r="G41" i="46"/>
  <c r="F41" i="46"/>
  <c r="E41" i="46"/>
  <c r="D41" i="46"/>
  <c r="C41" i="46"/>
  <c r="B41" i="46"/>
  <c r="A41" i="46"/>
  <c r="H40" i="46"/>
  <c r="G40" i="46"/>
  <c r="F40" i="46"/>
  <c r="E40" i="46"/>
  <c r="D40" i="46"/>
  <c r="C40" i="46"/>
  <c r="B40" i="46"/>
  <c r="A40" i="46"/>
  <c r="H39" i="46"/>
  <c r="G39" i="46"/>
  <c r="F39" i="46"/>
  <c r="E39" i="46"/>
  <c r="D39" i="46"/>
  <c r="C39" i="46"/>
  <c r="B39" i="46"/>
  <c r="A39" i="46"/>
  <c r="H38" i="46"/>
  <c r="G38" i="46"/>
  <c r="F38" i="46"/>
  <c r="E38" i="46"/>
  <c r="D38" i="46"/>
  <c r="C38" i="46"/>
  <c r="B38" i="46"/>
  <c r="A38" i="46"/>
  <c r="H37" i="46"/>
  <c r="G37" i="46"/>
  <c r="F37" i="46"/>
  <c r="E37" i="46"/>
  <c r="D37" i="46"/>
  <c r="C37" i="46"/>
  <c r="B37" i="46"/>
  <c r="A37" i="46"/>
  <c r="H36" i="46"/>
  <c r="G36" i="46"/>
  <c r="F36" i="46"/>
  <c r="E36" i="46"/>
  <c r="D36" i="46"/>
  <c r="C36" i="46"/>
  <c r="B36" i="46"/>
  <c r="A36" i="46"/>
  <c r="H35" i="46"/>
  <c r="G35" i="46"/>
  <c r="F35" i="46"/>
  <c r="E35" i="46"/>
  <c r="D35" i="46"/>
  <c r="C35" i="46"/>
  <c r="B35" i="46"/>
  <c r="A35" i="46"/>
  <c r="H34" i="46"/>
  <c r="G34" i="46"/>
  <c r="F34" i="46"/>
  <c r="E34" i="46"/>
  <c r="D34" i="46"/>
  <c r="C34" i="46"/>
  <c r="B34" i="46"/>
  <c r="A34" i="46"/>
  <c r="H33" i="46"/>
  <c r="G33" i="46"/>
  <c r="F33" i="46"/>
  <c r="E33" i="46"/>
  <c r="D33" i="46"/>
  <c r="C33" i="46"/>
  <c r="B33" i="46"/>
  <c r="A33" i="46"/>
  <c r="H32" i="46"/>
  <c r="G32" i="46"/>
  <c r="F32" i="46"/>
  <c r="E32" i="46"/>
  <c r="D32" i="46"/>
  <c r="C32" i="46"/>
  <c r="B32" i="46"/>
  <c r="A32" i="46"/>
  <c r="H31" i="46"/>
  <c r="G31" i="46"/>
  <c r="F31" i="46"/>
  <c r="E31" i="46"/>
  <c r="D31" i="46"/>
  <c r="C31" i="46"/>
  <c r="B31" i="46"/>
  <c r="A31" i="46"/>
  <c r="H30" i="46"/>
  <c r="G30" i="46"/>
  <c r="F30" i="46"/>
  <c r="E30" i="46"/>
  <c r="D30" i="46"/>
  <c r="C30" i="46"/>
  <c r="B30" i="46"/>
  <c r="A30" i="46"/>
  <c r="H29" i="46"/>
  <c r="G29" i="46"/>
  <c r="F29" i="46"/>
  <c r="E29" i="46"/>
  <c r="D29" i="46"/>
  <c r="C29" i="46"/>
  <c r="B29" i="46"/>
  <c r="A29" i="46"/>
  <c r="H28" i="46"/>
  <c r="G28" i="46"/>
  <c r="F28" i="46"/>
  <c r="E28" i="46"/>
  <c r="D28" i="46"/>
  <c r="C28" i="46"/>
  <c r="B28" i="46"/>
  <c r="A28" i="46"/>
  <c r="H27" i="46"/>
  <c r="G27" i="46"/>
  <c r="F27" i="46"/>
  <c r="E27" i="46"/>
  <c r="D27" i="46"/>
  <c r="C27" i="46"/>
  <c r="B27" i="46"/>
  <c r="A27" i="46"/>
  <c r="H26" i="46"/>
  <c r="G26" i="46"/>
  <c r="F26" i="46"/>
  <c r="E26" i="46"/>
  <c r="D26" i="46"/>
  <c r="C26" i="46"/>
  <c r="B26" i="46"/>
  <c r="A26" i="46"/>
  <c r="H25" i="46"/>
  <c r="G25" i="46"/>
  <c r="F25" i="46"/>
  <c r="E25" i="46"/>
  <c r="D25" i="46"/>
  <c r="C25" i="46"/>
  <c r="B25" i="46"/>
  <c r="A25" i="46"/>
  <c r="H24" i="46"/>
  <c r="G24" i="46"/>
  <c r="F24" i="46"/>
  <c r="E24" i="46"/>
  <c r="D24" i="46"/>
  <c r="C24" i="46"/>
  <c r="B24" i="46"/>
  <c r="A24" i="46"/>
  <c r="H23" i="46"/>
  <c r="G23" i="46"/>
  <c r="F23" i="46"/>
  <c r="E23" i="46"/>
  <c r="D23" i="46"/>
  <c r="C23" i="46"/>
  <c r="B23" i="46"/>
  <c r="A23" i="46"/>
  <c r="H22" i="46"/>
  <c r="G22" i="46"/>
  <c r="F22" i="46"/>
  <c r="E22" i="46"/>
  <c r="D22" i="46"/>
  <c r="C22" i="46"/>
  <c r="B22" i="46"/>
  <c r="A22" i="46"/>
  <c r="H21" i="46"/>
  <c r="G21" i="46"/>
  <c r="F21" i="46"/>
  <c r="E21" i="46"/>
  <c r="D21" i="46"/>
  <c r="C21" i="46"/>
  <c r="B21" i="46"/>
  <c r="A21" i="46"/>
  <c r="H20" i="46"/>
  <c r="G20" i="46"/>
  <c r="F20" i="46"/>
  <c r="E20" i="46"/>
  <c r="D20" i="46"/>
  <c r="C20" i="46"/>
  <c r="B20" i="46"/>
  <c r="A20" i="46"/>
  <c r="H19" i="46"/>
  <c r="G19" i="46"/>
  <c r="F19" i="46"/>
  <c r="E19" i="46"/>
  <c r="D19" i="46"/>
  <c r="C19" i="46"/>
  <c r="B19" i="46"/>
  <c r="A19" i="46"/>
  <c r="H18" i="46"/>
  <c r="G18" i="46"/>
  <c r="F18" i="46"/>
  <c r="E18" i="46"/>
  <c r="D18" i="46"/>
  <c r="C18" i="46"/>
  <c r="B18" i="46"/>
  <c r="A18" i="46"/>
  <c r="H17" i="46"/>
  <c r="G17" i="46"/>
  <c r="F17" i="46"/>
  <c r="E17" i="46"/>
  <c r="D17" i="46"/>
  <c r="C17" i="46"/>
  <c r="B17" i="46"/>
  <c r="A17" i="46"/>
  <c r="H16" i="46"/>
  <c r="G16" i="46"/>
  <c r="F16" i="46"/>
  <c r="E16" i="46"/>
  <c r="D16" i="46"/>
  <c r="C16" i="46"/>
  <c r="B16" i="46"/>
  <c r="A16" i="46"/>
  <c r="H15" i="46"/>
  <c r="G15" i="46"/>
  <c r="F15" i="46"/>
  <c r="E15" i="46"/>
  <c r="D15" i="46"/>
  <c r="C15" i="46"/>
  <c r="B15" i="46"/>
  <c r="A15" i="46"/>
  <c r="H14" i="46"/>
  <c r="G14" i="46"/>
  <c r="F14" i="46"/>
  <c r="E14" i="46"/>
  <c r="D14" i="46"/>
  <c r="C14" i="46"/>
  <c r="B14" i="46"/>
  <c r="A14" i="46"/>
  <c r="H13" i="46"/>
  <c r="G13" i="46"/>
  <c r="F13" i="46"/>
  <c r="E13" i="46"/>
  <c r="D13" i="46"/>
  <c r="C13" i="46"/>
  <c r="B13" i="46"/>
  <c r="A13" i="46"/>
  <c r="H12" i="46"/>
  <c r="G12" i="46"/>
  <c r="F12" i="46"/>
  <c r="E12" i="46"/>
  <c r="D12" i="46"/>
  <c r="C12" i="46"/>
  <c r="B12" i="46"/>
  <c r="A12" i="46"/>
  <c r="H11" i="46"/>
  <c r="G11" i="46"/>
  <c r="F11" i="46"/>
  <c r="E11" i="46"/>
  <c r="D11" i="46"/>
  <c r="C11" i="46"/>
  <c r="B11" i="46"/>
  <c r="A11" i="46"/>
  <c r="H10" i="46"/>
  <c r="G10" i="46"/>
  <c r="F10" i="46"/>
  <c r="E10" i="46"/>
  <c r="D10" i="46"/>
  <c r="C10" i="46"/>
  <c r="B10" i="46"/>
  <c r="A10" i="46"/>
  <c r="H9" i="46"/>
  <c r="G9" i="46"/>
  <c r="F9" i="46"/>
  <c r="E9" i="46"/>
  <c r="D9" i="46"/>
  <c r="C9" i="46"/>
  <c r="B9" i="46"/>
  <c r="B3" i="46" s="1"/>
  <c r="C25" i="58" s="1"/>
  <c r="A9" i="46"/>
  <c r="H47" i="45"/>
  <c r="G47" i="45"/>
  <c r="F47" i="45"/>
  <c r="E47" i="45"/>
  <c r="D47" i="45"/>
  <c r="C47" i="45"/>
  <c r="B47" i="45"/>
  <c r="A47" i="45"/>
  <c r="H46" i="45"/>
  <c r="G46" i="45"/>
  <c r="F46" i="45"/>
  <c r="E46" i="45"/>
  <c r="D46" i="45"/>
  <c r="C46" i="45"/>
  <c r="B46" i="45"/>
  <c r="A46" i="45"/>
  <c r="H45" i="45"/>
  <c r="G45" i="45"/>
  <c r="F45" i="45"/>
  <c r="E45" i="45"/>
  <c r="D45" i="45"/>
  <c r="C45" i="45"/>
  <c r="B45" i="45"/>
  <c r="A45" i="45"/>
  <c r="H44" i="45"/>
  <c r="G44" i="45"/>
  <c r="F44" i="45"/>
  <c r="E44" i="45"/>
  <c r="D44" i="45"/>
  <c r="C44" i="45"/>
  <c r="B44" i="45"/>
  <c r="A44" i="45"/>
  <c r="H43" i="45"/>
  <c r="G43" i="45"/>
  <c r="F43" i="45"/>
  <c r="E43" i="45"/>
  <c r="D43" i="45"/>
  <c r="C43" i="45"/>
  <c r="B43" i="45"/>
  <c r="A43" i="45"/>
  <c r="H42" i="45"/>
  <c r="G42" i="45"/>
  <c r="F42" i="45"/>
  <c r="E42" i="45"/>
  <c r="D42" i="45"/>
  <c r="C42" i="45"/>
  <c r="B42" i="45"/>
  <c r="A42" i="45"/>
  <c r="H41" i="45"/>
  <c r="G41" i="45"/>
  <c r="F41" i="45"/>
  <c r="E41" i="45"/>
  <c r="D41" i="45"/>
  <c r="C41" i="45"/>
  <c r="B41" i="45"/>
  <c r="A41" i="45"/>
  <c r="H40" i="45"/>
  <c r="G40" i="45"/>
  <c r="F40" i="45"/>
  <c r="E40" i="45"/>
  <c r="D40" i="45"/>
  <c r="C40" i="45"/>
  <c r="B40" i="45"/>
  <c r="A40" i="45"/>
  <c r="H39" i="45"/>
  <c r="G39" i="45"/>
  <c r="F39" i="45"/>
  <c r="E39" i="45"/>
  <c r="D39" i="45"/>
  <c r="C39" i="45"/>
  <c r="B39" i="45"/>
  <c r="A39" i="45"/>
  <c r="H38" i="45"/>
  <c r="G38" i="45"/>
  <c r="F38" i="45"/>
  <c r="E38" i="45"/>
  <c r="D38" i="45"/>
  <c r="C38" i="45"/>
  <c r="B38" i="45"/>
  <c r="A38" i="45"/>
  <c r="H37" i="45"/>
  <c r="G37" i="45"/>
  <c r="F37" i="45"/>
  <c r="E37" i="45"/>
  <c r="D37" i="45"/>
  <c r="C37" i="45"/>
  <c r="B37" i="45"/>
  <c r="A37" i="45"/>
  <c r="H36" i="45"/>
  <c r="G36" i="45"/>
  <c r="F36" i="45"/>
  <c r="E36" i="45"/>
  <c r="D36" i="45"/>
  <c r="C36" i="45"/>
  <c r="B36" i="45"/>
  <c r="A36" i="45"/>
  <c r="H35" i="45"/>
  <c r="G35" i="45"/>
  <c r="F35" i="45"/>
  <c r="E35" i="45"/>
  <c r="D35" i="45"/>
  <c r="C35" i="45"/>
  <c r="B35" i="45"/>
  <c r="A35" i="45"/>
  <c r="H34" i="45"/>
  <c r="G34" i="45"/>
  <c r="F34" i="45"/>
  <c r="E34" i="45"/>
  <c r="D34" i="45"/>
  <c r="C34" i="45"/>
  <c r="B34" i="45"/>
  <c r="A34" i="45"/>
  <c r="H33" i="45"/>
  <c r="G33" i="45"/>
  <c r="F33" i="45"/>
  <c r="E33" i="45"/>
  <c r="D33" i="45"/>
  <c r="C33" i="45"/>
  <c r="B33" i="45"/>
  <c r="A33" i="45"/>
  <c r="H32" i="45"/>
  <c r="G32" i="45"/>
  <c r="F32" i="45"/>
  <c r="E32" i="45"/>
  <c r="D32" i="45"/>
  <c r="C32" i="45"/>
  <c r="B32" i="45"/>
  <c r="A32" i="45"/>
  <c r="H31" i="45"/>
  <c r="G31" i="45"/>
  <c r="F31" i="45"/>
  <c r="E31" i="45"/>
  <c r="D31" i="45"/>
  <c r="C31" i="45"/>
  <c r="B31" i="45"/>
  <c r="A31" i="45"/>
  <c r="H30" i="45"/>
  <c r="G30" i="45"/>
  <c r="F30" i="45"/>
  <c r="E30" i="45"/>
  <c r="D30" i="45"/>
  <c r="C30" i="45"/>
  <c r="B30" i="45"/>
  <c r="A30" i="45"/>
  <c r="H29" i="45"/>
  <c r="G29" i="45"/>
  <c r="F29" i="45"/>
  <c r="E29" i="45"/>
  <c r="D29" i="45"/>
  <c r="C29" i="45"/>
  <c r="B29" i="45"/>
  <c r="A29" i="45"/>
  <c r="H28" i="45"/>
  <c r="G28" i="45"/>
  <c r="F28" i="45"/>
  <c r="E28" i="45"/>
  <c r="D28" i="45"/>
  <c r="C28" i="45"/>
  <c r="B28" i="45"/>
  <c r="A28" i="45"/>
  <c r="H27" i="45"/>
  <c r="G27" i="45"/>
  <c r="F27" i="45"/>
  <c r="E27" i="45"/>
  <c r="D27" i="45"/>
  <c r="C27" i="45"/>
  <c r="B27" i="45"/>
  <c r="A27" i="45"/>
  <c r="H26" i="45"/>
  <c r="G26" i="45"/>
  <c r="F26" i="45"/>
  <c r="E26" i="45"/>
  <c r="D26" i="45"/>
  <c r="C26" i="45"/>
  <c r="B26" i="45"/>
  <c r="A26" i="45"/>
  <c r="H25" i="45"/>
  <c r="G25" i="45"/>
  <c r="F25" i="45"/>
  <c r="E25" i="45"/>
  <c r="D25" i="45"/>
  <c r="C25" i="45"/>
  <c r="B25" i="45"/>
  <c r="A25" i="45"/>
  <c r="H24" i="45"/>
  <c r="G24" i="45"/>
  <c r="F24" i="45"/>
  <c r="E24" i="45"/>
  <c r="D24" i="45"/>
  <c r="C24" i="45"/>
  <c r="B24" i="45"/>
  <c r="A24" i="45"/>
  <c r="H23" i="45"/>
  <c r="G23" i="45"/>
  <c r="F23" i="45"/>
  <c r="E23" i="45"/>
  <c r="D23" i="45"/>
  <c r="C23" i="45"/>
  <c r="B23" i="45"/>
  <c r="A23" i="45"/>
  <c r="H22" i="45"/>
  <c r="G22" i="45"/>
  <c r="F22" i="45"/>
  <c r="E22" i="45"/>
  <c r="D22" i="45"/>
  <c r="C22" i="45"/>
  <c r="B22" i="45"/>
  <c r="A22" i="45"/>
  <c r="H21" i="45"/>
  <c r="G21" i="45"/>
  <c r="F21" i="45"/>
  <c r="E21" i="45"/>
  <c r="D21" i="45"/>
  <c r="C21" i="45"/>
  <c r="B21" i="45"/>
  <c r="A21" i="45"/>
  <c r="H20" i="45"/>
  <c r="G20" i="45"/>
  <c r="F20" i="45"/>
  <c r="E20" i="45"/>
  <c r="D20" i="45"/>
  <c r="C20" i="45"/>
  <c r="B20" i="45"/>
  <c r="A20" i="45"/>
  <c r="H19" i="45"/>
  <c r="G19" i="45"/>
  <c r="F19" i="45"/>
  <c r="E19" i="45"/>
  <c r="D19" i="45"/>
  <c r="C19" i="45"/>
  <c r="B19" i="45"/>
  <c r="A19" i="45"/>
  <c r="H18" i="45"/>
  <c r="G18" i="45"/>
  <c r="F18" i="45"/>
  <c r="E18" i="45"/>
  <c r="D18" i="45"/>
  <c r="C18" i="45"/>
  <c r="B18" i="45"/>
  <c r="A18" i="45"/>
  <c r="H17" i="45"/>
  <c r="G17" i="45"/>
  <c r="F17" i="45"/>
  <c r="E17" i="45"/>
  <c r="D17" i="45"/>
  <c r="C17" i="45"/>
  <c r="B17" i="45"/>
  <c r="A17" i="45"/>
  <c r="H16" i="45"/>
  <c r="G16" i="45"/>
  <c r="F16" i="45"/>
  <c r="E16" i="45"/>
  <c r="D16" i="45"/>
  <c r="C16" i="45"/>
  <c r="B16" i="45"/>
  <c r="A16" i="45"/>
  <c r="H15" i="45"/>
  <c r="G15" i="45"/>
  <c r="F15" i="45"/>
  <c r="E15" i="45"/>
  <c r="D15" i="45"/>
  <c r="C15" i="45"/>
  <c r="B15" i="45"/>
  <c r="A15" i="45"/>
  <c r="H14" i="45"/>
  <c r="G14" i="45"/>
  <c r="F14" i="45"/>
  <c r="E14" i="45"/>
  <c r="D14" i="45"/>
  <c r="C14" i="45"/>
  <c r="B14" i="45"/>
  <c r="A14" i="45"/>
  <c r="H13" i="45"/>
  <c r="G13" i="45"/>
  <c r="F13" i="45"/>
  <c r="E13" i="45"/>
  <c r="D13" i="45"/>
  <c r="C13" i="45"/>
  <c r="B13" i="45"/>
  <c r="A13" i="45"/>
  <c r="H12" i="45"/>
  <c r="G12" i="45"/>
  <c r="F12" i="45"/>
  <c r="E12" i="45"/>
  <c r="D12" i="45"/>
  <c r="C12" i="45"/>
  <c r="B12" i="45"/>
  <c r="A12" i="45"/>
  <c r="H11" i="45"/>
  <c r="G11" i="45"/>
  <c r="F11" i="45"/>
  <c r="E11" i="45"/>
  <c r="D11" i="45"/>
  <c r="C11" i="45"/>
  <c r="B11" i="45"/>
  <c r="A11" i="45"/>
  <c r="H10" i="45"/>
  <c r="G10" i="45"/>
  <c r="F10" i="45"/>
  <c r="E10" i="45"/>
  <c r="D10" i="45"/>
  <c r="C10" i="45"/>
  <c r="B10" i="45"/>
  <c r="A10" i="45"/>
  <c r="H9" i="45"/>
  <c r="H3" i="45" s="1"/>
  <c r="G9" i="45"/>
  <c r="F9" i="45"/>
  <c r="E9" i="45"/>
  <c r="D9" i="45"/>
  <c r="C9" i="45"/>
  <c r="B9" i="45"/>
  <c r="A9" i="45"/>
  <c r="B3" i="45"/>
  <c r="C24" i="58" s="1"/>
  <c r="H3" i="44"/>
  <c r="H47" i="43"/>
  <c r="G47" i="43"/>
  <c r="F47" i="43"/>
  <c r="E47" i="43"/>
  <c r="D47" i="43"/>
  <c r="C47" i="43"/>
  <c r="B47" i="43"/>
  <c r="A47" i="43"/>
  <c r="H46" i="43"/>
  <c r="G46" i="43"/>
  <c r="F46" i="43"/>
  <c r="E46" i="43"/>
  <c r="D46" i="43"/>
  <c r="C46" i="43"/>
  <c r="B46" i="43"/>
  <c r="A46" i="43"/>
  <c r="H45" i="43"/>
  <c r="G45" i="43"/>
  <c r="F45" i="43"/>
  <c r="E45" i="43"/>
  <c r="D45" i="43"/>
  <c r="C45" i="43"/>
  <c r="B45" i="43"/>
  <c r="A45" i="43"/>
  <c r="H44" i="43"/>
  <c r="G44" i="43"/>
  <c r="F44" i="43"/>
  <c r="E44" i="43"/>
  <c r="D44" i="43"/>
  <c r="C44" i="43"/>
  <c r="B44" i="43"/>
  <c r="A44" i="43"/>
  <c r="H43" i="43"/>
  <c r="G43" i="43"/>
  <c r="F43" i="43"/>
  <c r="E43" i="43"/>
  <c r="D43" i="43"/>
  <c r="C43" i="43"/>
  <c r="B43" i="43"/>
  <c r="A43" i="43"/>
  <c r="H42" i="43"/>
  <c r="G42" i="43"/>
  <c r="F42" i="43"/>
  <c r="E42" i="43"/>
  <c r="D42" i="43"/>
  <c r="C42" i="43"/>
  <c r="B42" i="43"/>
  <c r="A42" i="43"/>
  <c r="H41" i="43"/>
  <c r="G41" i="43"/>
  <c r="F41" i="43"/>
  <c r="E41" i="43"/>
  <c r="D41" i="43"/>
  <c r="C41" i="43"/>
  <c r="B41" i="43"/>
  <c r="A41" i="43"/>
  <c r="H40" i="43"/>
  <c r="G40" i="43"/>
  <c r="F40" i="43"/>
  <c r="E40" i="43"/>
  <c r="D40" i="43"/>
  <c r="C40" i="43"/>
  <c r="B40" i="43"/>
  <c r="A40" i="43"/>
  <c r="H39" i="43"/>
  <c r="G39" i="43"/>
  <c r="F39" i="43"/>
  <c r="E39" i="43"/>
  <c r="D39" i="43"/>
  <c r="C39" i="43"/>
  <c r="B39" i="43"/>
  <c r="A39" i="43"/>
  <c r="H38" i="43"/>
  <c r="G38" i="43"/>
  <c r="F38" i="43"/>
  <c r="E38" i="43"/>
  <c r="D38" i="43"/>
  <c r="C38" i="43"/>
  <c r="B38" i="43"/>
  <c r="A38" i="43"/>
  <c r="H37" i="43"/>
  <c r="G37" i="43"/>
  <c r="F37" i="43"/>
  <c r="E37" i="43"/>
  <c r="D37" i="43"/>
  <c r="C37" i="43"/>
  <c r="B37" i="43"/>
  <c r="A37" i="43"/>
  <c r="H36" i="43"/>
  <c r="G36" i="43"/>
  <c r="F36" i="43"/>
  <c r="E36" i="43"/>
  <c r="D36" i="43"/>
  <c r="C36" i="43"/>
  <c r="B36" i="43"/>
  <c r="A36" i="43"/>
  <c r="H35" i="43"/>
  <c r="G35" i="43"/>
  <c r="F35" i="43"/>
  <c r="E35" i="43"/>
  <c r="D35" i="43"/>
  <c r="C35" i="43"/>
  <c r="B35" i="43"/>
  <c r="A35" i="43"/>
  <c r="H34" i="43"/>
  <c r="G34" i="43"/>
  <c r="F34" i="43"/>
  <c r="E34" i="43"/>
  <c r="D34" i="43"/>
  <c r="C34" i="43"/>
  <c r="B34" i="43"/>
  <c r="A34" i="43"/>
  <c r="H33" i="43"/>
  <c r="G33" i="43"/>
  <c r="F33" i="43"/>
  <c r="E33" i="43"/>
  <c r="D33" i="43"/>
  <c r="C33" i="43"/>
  <c r="B33" i="43"/>
  <c r="A33" i="43"/>
  <c r="H32" i="43"/>
  <c r="G32" i="43"/>
  <c r="F32" i="43"/>
  <c r="E32" i="43"/>
  <c r="D32" i="43"/>
  <c r="C32" i="43"/>
  <c r="B32" i="43"/>
  <c r="A32" i="43"/>
  <c r="H31" i="43"/>
  <c r="G31" i="43"/>
  <c r="F31" i="43"/>
  <c r="E31" i="43"/>
  <c r="D31" i="43"/>
  <c r="C31" i="43"/>
  <c r="B31" i="43"/>
  <c r="A31" i="43"/>
  <c r="H30" i="43"/>
  <c r="G30" i="43"/>
  <c r="F30" i="43"/>
  <c r="E30" i="43"/>
  <c r="D30" i="43"/>
  <c r="C30" i="43"/>
  <c r="B30" i="43"/>
  <c r="A30" i="43"/>
  <c r="H29" i="43"/>
  <c r="G29" i="43"/>
  <c r="F29" i="43"/>
  <c r="E29" i="43"/>
  <c r="D29" i="43"/>
  <c r="C29" i="43"/>
  <c r="B29" i="43"/>
  <c r="A29" i="43"/>
  <c r="H28" i="43"/>
  <c r="G28" i="43"/>
  <c r="F28" i="43"/>
  <c r="E28" i="43"/>
  <c r="D28" i="43"/>
  <c r="C28" i="43"/>
  <c r="B28" i="43"/>
  <c r="A28" i="43"/>
  <c r="H27" i="43"/>
  <c r="G27" i="43"/>
  <c r="F27" i="43"/>
  <c r="E27" i="43"/>
  <c r="D27" i="43"/>
  <c r="C27" i="43"/>
  <c r="B27" i="43"/>
  <c r="A27" i="43"/>
  <c r="H26" i="43"/>
  <c r="G26" i="43"/>
  <c r="F26" i="43"/>
  <c r="E26" i="43"/>
  <c r="D26" i="43"/>
  <c r="C26" i="43"/>
  <c r="B26" i="43"/>
  <c r="A26" i="43"/>
  <c r="H25" i="43"/>
  <c r="G25" i="43"/>
  <c r="F25" i="43"/>
  <c r="E25" i="43"/>
  <c r="D25" i="43"/>
  <c r="C25" i="43"/>
  <c r="B25" i="43"/>
  <c r="A25" i="43"/>
  <c r="H24" i="43"/>
  <c r="G24" i="43"/>
  <c r="F24" i="43"/>
  <c r="E24" i="43"/>
  <c r="D24" i="43"/>
  <c r="C24" i="43"/>
  <c r="B24" i="43"/>
  <c r="A24" i="43"/>
  <c r="H23" i="43"/>
  <c r="G23" i="43"/>
  <c r="F23" i="43"/>
  <c r="E23" i="43"/>
  <c r="D23" i="43"/>
  <c r="C23" i="43"/>
  <c r="B23" i="43"/>
  <c r="A23" i="43"/>
  <c r="H22" i="43"/>
  <c r="G22" i="43"/>
  <c r="F22" i="43"/>
  <c r="E22" i="43"/>
  <c r="D22" i="43"/>
  <c r="C22" i="43"/>
  <c r="B22" i="43"/>
  <c r="A22" i="43"/>
  <c r="H21" i="43"/>
  <c r="G21" i="43"/>
  <c r="F21" i="43"/>
  <c r="E21" i="43"/>
  <c r="D21" i="43"/>
  <c r="C21" i="43"/>
  <c r="B21" i="43"/>
  <c r="A21" i="43"/>
  <c r="H20" i="43"/>
  <c r="G20" i="43"/>
  <c r="F20" i="43"/>
  <c r="E20" i="43"/>
  <c r="D20" i="43"/>
  <c r="C20" i="43"/>
  <c r="B20" i="43"/>
  <c r="A20" i="43"/>
  <c r="H19" i="43"/>
  <c r="G19" i="43"/>
  <c r="F19" i="43"/>
  <c r="E19" i="43"/>
  <c r="D19" i="43"/>
  <c r="C19" i="43"/>
  <c r="B19" i="43"/>
  <c r="A19" i="43"/>
  <c r="H18" i="43"/>
  <c r="G18" i="43"/>
  <c r="F18" i="43"/>
  <c r="E18" i="43"/>
  <c r="D18" i="43"/>
  <c r="C18" i="43"/>
  <c r="B18" i="43"/>
  <c r="A18" i="43"/>
  <c r="H17" i="43"/>
  <c r="G17" i="43"/>
  <c r="F17" i="43"/>
  <c r="E17" i="43"/>
  <c r="D17" i="43"/>
  <c r="C17" i="43"/>
  <c r="B17" i="43"/>
  <c r="A17" i="43"/>
  <c r="D3" i="43"/>
  <c r="H47" i="42"/>
  <c r="G47" i="42"/>
  <c r="F47" i="42"/>
  <c r="E47" i="42"/>
  <c r="D47" i="42"/>
  <c r="C47" i="42"/>
  <c r="B47" i="42"/>
  <c r="A47" i="42"/>
  <c r="H46" i="42"/>
  <c r="G46" i="42"/>
  <c r="F46" i="42"/>
  <c r="E46" i="42"/>
  <c r="D46" i="42"/>
  <c r="C46" i="42"/>
  <c r="B46" i="42"/>
  <c r="A46" i="42"/>
  <c r="H45" i="42"/>
  <c r="G45" i="42"/>
  <c r="F45" i="42"/>
  <c r="E45" i="42"/>
  <c r="D45" i="42"/>
  <c r="C45" i="42"/>
  <c r="B45" i="42"/>
  <c r="A45" i="42"/>
  <c r="H44" i="42"/>
  <c r="G44" i="42"/>
  <c r="F44" i="42"/>
  <c r="E44" i="42"/>
  <c r="D44" i="42"/>
  <c r="C44" i="42"/>
  <c r="B44" i="42"/>
  <c r="A44" i="42"/>
  <c r="H43" i="42"/>
  <c r="G43" i="42"/>
  <c r="F43" i="42"/>
  <c r="E43" i="42"/>
  <c r="D43" i="42"/>
  <c r="C43" i="42"/>
  <c r="B43" i="42"/>
  <c r="A43" i="42"/>
  <c r="H42" i="42"/>
  <c r="G42" i="42"/>
  <c r="F42" i="42"/>
  <c r="E42" i="42"/>
  <c r="D42" i="42"/>
  <c r="C42" i="42"/>
  <c r="B42" i="42"/>
  <c r="A42" i="42"/>
  <c r="H41" i="42"/>
  <c r="G41" i="42"/>
  <c r="F41" i="42"/>
  <c r="E41" i="42"/>
  <c r="D41" i="42"/>
  <c r="C41" i="42"/>
  <c r="B41" i="42"/>
  <c r="A41" i="42"/>
  <c r="H40" i="42"/>
  <c r="G40" i="42"/>
  <c r="F40" i="42"/>
  <c r="E40" i="42"/>
  <c r="D40" i="42"/>
  <c r="C40" i="42"/>
  <c r="B40" i="42"/>
  <c r="A40" i="42"/>
  <c r="H39" i="42"/>
  <c r="G39" i="42"/>
  <c r="F39" i="42"/>
  <c r="E39" i="42"/>
  <c r="D39" i="42"/>
  <c r="C39" i="42"/>
  <c r="B39" i="42"/>
  <c r="A39" i="42"/>
  <c r="H38" i="42"/>
  <c r="G38" i="42"/>
  <c r="F38" i="42"/>
  <c r="E38" i="42"/>
  <c r="D38" i="42"/>
  <c r="C38" i="42"/>
  <c r="B38" i="42"/>
  <c r="A38" i="42"/>
  <c r="H37" i="42"/>
  <c r="G37" i="42"/>
  <c r="F37" i="42"/>
  <c r="E37" i="42"/>
  <c r="D37" i="42"/>
  <c r="C37" i="42"/>
  <c r="B37" i="42"/>
  <c r="A37" i="42"/>
  <c r="H36" i="42"/>
  <c r="G36" i="42"/>
  <c r="F36" i="42"/>
  <c r="E36" i="42"/>
  <c r="D36" i="42"/>
  <c r="C36" i="42"/>
  <c r="B36" i="42"/>
  <c r="A36" i="42"/>
  <c r="H35" i="42"/>
  <c r="G35" i="42"/>
  <c r="F35" i="42"/>
  <c r="E35" i="42"/>
  <c r="D35" i="42"/>
  <c r="C35" i="42"/>
  <c r="B35" i="42"/>
  <c r="A35" i="42"/>
  <c r="H34" i="42"/>
  <c r="G34" i="42"/>
  <c r="F34" i="42"/>
  <c r="E34" i="42"/>
  <c r="D34" i="42"/>
  <c r="C34" i="42"/>
  <c r="B34" i="42"/>
  <c r="A34" i="42"/>
  <c r="H33" i="42"/>
  <c r="G33" i="42"/>
  <c r="F33" i="42"/>
  <c r="E33" i="42"/>
  <c r="D33" i="42"/>
  <c r="C33" i="42"/>
  <c r="B33" i="42"/>
  <c r="A33" i="42"/>
  <c r="H32" i="42"/>
  <c r="G32" i="42"/>
  <c r="F32" i="42"/>
  <c r="E32" i="42"/>
  <c r="D32" i="42"/>
  <c r="C32" i="42"/>
  <c r="B32" i="42"/>
  <c r="A32" i="42"/>
  <c r="H31" i="42"/>
  <c r="G31" i="42"/>
  <c r="F31" i="42"/>
  <c r="E31" i="42"/>
  <c r="D31" i="42"/>
  <c r="C31" i="42"/>
  <c r="B31" i="42"/>
  <c r="A31" i="42"/>
  <c r="H30" i="42"/>
  <c r="G30" i="42"/>
  <c r="F30" i="42"/>
  <c r="E30" i="42"/>
  <c r="D30" i="42"/>
  <c r="C30" i="42"/>
  <c r="B30" i="42"/>
  <c r="A30" i="42"/>
  <c r="H29" i="42"/>
  <c r="G29" i="42"/>
  <c r="F29" i="42"/>
  <c r="E29" i="42"/>
  <c r="D29" i="42"/>
  <c r="C29" i="42"/>
  <c r="B29" i="42"/>
  <c r="A29" i="42"/>
  <c r="H28" i="42"/>
  <c r="G28" i="42"/>
  <c r="F28" i="42"/>
  <c r="E28" i="42"/>
  <c r="D28" i="42"/>
  <c r="C28" i="42"/>
  <c r="B28" i="42"/>
  <c r="A28" i="42"/>
  <c r="H27" i="42"/>
  <c r="G27" i="42"/>
  <c r="F27" i="42"/>
  <c r="E27" i="42"/>
  <c r="D27" i="42"/>
  <c r="C27" i="42"/>
  <c r="B27" i="42"/>
  <c r="A27" i="42"/>
  <c r="H26" i="42"/>
  <c r="G26" i="42"/>
  <c r="F26" i="42"/>
  <c r="E26" i="42"/>
  <c r="D26" i="42"/>
  <c r="C26" i="42"/>
  <c r="B26" i="42"/>
  <c r="A26" i="42"/>
  <c r="H25" i="42"/>
  <c r="G25" i="42"/>
  <c r="F25" i="42"/>
  <c r="E25" i="42"/>
  <c r="D25" i="42"/>
  <c r="C25" i="42"/>
  <c r="B25" i="42"/>
  <c r="A25" i="42"/>
  <c r="H24" i="42"/>
  <c r="G24" i="42"/>
  <c r="F24" i="42"/>
  <c r="E24" i="42"/>
  <c r="D24" i="42"/>
  <c r="C24" i="42"/>
  <c r="B24" i="42"/>
  <c r="A24" i="42"/>
  <c r="H23" i="42"/>
  <c r="G23" i="42"/>
  <c r="F23" i="42"/>
  <c r="E23" i="42"/>
  <c r="D23" i="42"/>
  <c r="C23" i="42"/>
  <c r="B23" i="42"/>
  <c r="A23" i="42"/>
  <c r="H22" i="42"/>
  <c r="G22" i="42"/>
  <c r="F22" i="42"/>
  <c r="E22" i="42"/>
  <c r="D22" i="42"/>
  <c r="C22" i="42"/>
  <c r="B22" i="42"/>
  <c r="A22" i="42"/>
  <c r="H21" i="42"/>
  <c r="G21" i="42"/>
  <c r="F21" i="42"/>
  <c r="E21" i="42"/>
  <c r="D21" i="42"/>
  <c r="C21" i="42"/>
  <c r="B21" i="42"/>
  <c r="A21" i="42"/>
  <c r="H20" i="42"/>
  <c r="G20" i="42"/>
  <c r="F20" i="42"/>
  <c r="E20" i="42"/>
  <c r="D20" i="42"/>
  <c r="C20" i="42"/>
  <c r="B20" i="42"/>
  <c r="A20" i="42"/>
  <c r="H47" i="41"/>
  <c r="G47" i="41"/>
  <c r="F47" i="41"/>
  <c r="E47" i="41"/>
  <c r="D47" i="41"/>
  <c r="C47" i="41"/>
  <c r="B47" i="41"/>
  <c r="A47" i="41"/>
  <c r="H46" i="41"/>
  <c r="G46" i="41"/>
  <c r="F46" i="41"/>
  <c r="E46" i="41"/>
  <c r="D46" i="41"/>
  <c r="C46" i="41"/>
  <c r="B46" i="41"/>
  <c r="A46" i="41"/>
  <c r="H45" i="41"/>
  <c r="G45" i="41"/>
  <c r="F45" i="41"/>
  <c r="E45" i="41"/>
  <c r="D45" i="41"/>
  <c r="C45" i="41"/>
  <c r="B45" i="41"/>
  <c r="A45" i="41"/>
  <c r="H44" i="41"/>
  <c r="G44" i="41"/>
  <c r="F44" i="41"/>
  <c r="E44" i="41"/>
  <c r="D44" i="41"/>
  <c r="C44" i="41"/>
  <c r="B44" i="41"/>
  <c r="A44" i="41"/>
  <c r="H43" i="41"/>
  <c r="G43" i="41"/>
  <c r="F43" i="41"/>
  <c r="E43" i="41"/>
  <c r="D43" i="41"/>
  <c r="C43" i="41"/>
  <c r="B43" i="41"/>
  <c r="A43" i="41"/>
  <c r="H42" i="41"/>
  <c r="G42" i="41"/>
  <c r="F42" i="41"/>
  <c r="E42" i="41"/>
  <c r="D42" i="41"/>
  <c r="C42" i="41"/>
  <c r="B42" i="41"/>
  <c r="A42" i="41"/>
  <c r="H41" i="41"/>
  <c r="G41" i="41"/>
  <c r="F41" i="41"/>
  <c r="E41" i="41"/>
  <c r="D41" i="41"/>
  <c r="C41" i="41"/>
  <c r="B41" i="41"/>
  <c r="A41" i="41"/>
  <c r="H40" i="41"/>
  <c r="G40" i="41"/>
  <c r="F40" i="41"/>
  <c r="E40" i="41"/>
  <c r="D40" i="41"/>
  <c r="C40" i="41"/>
  <c r="B40" i="41"/>
  <c r="A40" i="41"/>
  <c r="H39" i="41"/>
  <c r="G39" i="41"/>
  <c r="F39" i="41"/>
  <c r="E39" i="41"/>
  <c r="D39" i="41"/>
  <c r="C39" i="41"/>
  <c r="B39" i="41"/>
  <c r="A39" i="41"/>
  <c r="H38" i="41"/>
  <c r="G38" i="41"/>
  <c r="F38" i="41"/>
  <c r="E38" i="41"/>
  <c r="D38" i="41"/>
  <c r="C38" i="41"/>
  <c r="B38" i="41"/>
  <c r="A38" i="41"/>
  <c r="H37" i="41"/>
  <c r="G37" i="41"/>
  <c r="F37" i="41"/>
  <c r="E37" i="41"/>
  <c r="D37" i="41"/>
  <c r="C37" i="41"/>
  <c r="B37" i="41"/>
  <c r="A37" i="41"/>
  <c r="H36" i="41"/>
  <c r="G36" i="41"/>
  <c r="F36" i="41"/>
  <c r="E36" i="41"/>
  <c r="D36" i="41"/>
  <c r="C36" i="41"/>
  <c r="B36" i="41"/>
  <c r="A36" i="41"/>
  <c r="H35" i="41"/>
  <c r="G35" i="41"/>
  <c r="F35" i="41"/>
  <c r="E35" i="41"/>
  <c r="D35" i="41"/>
  <c r="C35" i="41"/>
  <c r="B35" i="41"/>
  <c r="A35" i="41"/>
  <c r="H34" i="41"/>
  <c r="G34" i="41"/>
  <c r="F34" i="41"/>
  <c r="E34" i="41"/>
  <c r="D34" i="41"/>
  <c r="C34" i="41"/>
  <c r="B34" i="41"/>
  <c r="A34" i="41"/>
  <c r="H33" i="41"/>
  <c r="G33" i="41"/>
  <c r="F33" i="41"/>
  <c r="E33" i="41"/>
  <c r="D33" i="41"/>
  <c r="C33" i="41"/>
  <c r="B33" i="41"/>
  <c r="A33" i="41"/>
  <c r="H32" i="41"/>
  <c r="G32" i="41"/>
  <c r="F32" i="41"/>
  <c r="E32" i="41"/>
  <c r="D32" i="41"/>
  <c r="C32" i="41"/>
  <c r="B32" i="41"/>
  <c r="A32" i="41"/>
  <c r="H31" i="41"/>
  <c r="G31" i="41"/>
  <c r="F31" i="41"/>
  <c r="E31" i="41"/>
  <c r="D31" i="41"/>
  <c r="C31" i="41"/>
  <c r="B31" i="41"/>
  <c r="A31" i="41"/>
  <c r="H30" i="41"/>
  <c r="G30" i="41"/>
  <c r="F30" i="41"/>
  <c r="E30" i="41"/>
  <c r="D30" i="41"/>
  <c r="C30" i="41"/>
  <c r="B30" i="41"/>
  <c r="A30" i="41"/>
  <c r="H29" i="41"/>
  <c r="G29" i="41"/>
  <c r="F29" i="41"/>
  <c r="E29" i="41"/>
  <c r="D29" i="41"/>
  <c r="C29" i="41"/>
  <c r="B29" i="41"/>
  <c r="A29" i="41"/>
  <c r="H28" i="41"/>
  <c r="G28" i="41"/>
  <c r="F28" i="41"/>
  <c r="E28" i="41"/>
  <c r="D28" i="41"/>
  <c r="C28" i="41"/>
  <c r="B28" i="41"/>
  <c r="A28" i="41"/>
  <c r="H27" i="41"/>
  <c r="G27" i="41"/>
  <c r="F27" i="41"/>
  <c r="E27" i="41"/>
  <c r="D27" i="41"/>
  <c r="C27" i="41"/>
  <c r="B27" i="41"/>
  <c r="A27" i="41"/>
  <c r="H26" i="41"/>
  <c r="G26" i="41"/>
  <c r="F26" i="41"/>
  <c r="E26" i="41"/>
  <c r="D26" i="41"/>
  <c r="C26" i="41"/>
  <c r="B26" i="41"/>
  <c r="A26" i="41"/>
  <c r="H25" i="41"/>
  <c r="G25" i="41"/>
  <c r="F25" i="41"/>
  <c r="E25" i="41"/>
  <c r="D25" i="41"/>
  <c r="C25" i="41"/>
  <c r="B25" i="41"/>
  <c r="A25" i="41"/>
  <c r="H24" i="41"/>
  <c r="G24" i="41"/>
  <c r="F24" i="41"/>
  <c r="E24" i="41"/>
  <c r="D24" i="41"/>
  <c r="C24" i="41"/>
  <c r="B24" i="41"/>
  <c r="A24" i="41"/>
  <c r="H23" i="41"/>
  <c r="G23" i="41"/>
  <c r="F23" i="41"/>
  <c r="E23" i="41"/>
  <c r="D23" i="41"/>
  <c r="C23" i="41"/>
  <c r="B23" i="41"/>
  <c r="A23" i="41"/>
  <c r="H22" i="41"/>
  <c r="G22" i="41"/>
  <c r="F22" i="41"/>
  <c r="E22" i="41"/>
  <c r="D22" i="41"/>
  <c r="C22" i="41"/>
  <c r="B22" i="41"/>
  <c r="A22" i="41"/>
  <c r="H21" i="41"/>
  <c r="G21" i="41"/>
  <c r="F21" i="41"/>
  <c r="E21" i="41"/>
  <c r="D21" i="41"/>
  <c r="C21" i="41"/>
  <c r="B21" i="41"/>
  <c r="A21" i="41"/>
  <c r="H20" i="41"/>
  <c r="G20" i="41"/>
  <c r="F20" i="41"/>
  <c r="E20" i="41"/>
  <c r="D20" i="41"/>
  <c r="C20" i="41"/>
  <c r="B20" i="41"/>
  <c r="A20" i="41"/>
  <c r="H19" i="41"/>
  <c r="G19" i="41"/>
  <c r="F19" i="41"/>
  <c r="E19" i="41"/>
  <c r="D19" i="41"/>
  <c r="C19" i="41"/>
  <c r="B19" i="41"/>
  <c r="A19" i="41"/>
  <c r="H18" i="41"/>
  <c r="G18" i="41"/>
  <c r="F18" i="41"/>
  <c r="E18" i="41"/>
  <c r="D18" i="41"/>
  <c r="C18" i="41"/>
  <c r="B18" i="41"/>
  <c r="A18" i="41"/>
  <c r="H17" i="41"/>
  <c r="G17" i="41"/>
  <c r="F17" i="41"/>
  <c r="E17" i="41"/>
  <c r="D17" i="41"/>
  <c r="D3" i="41" s="1"/>
  <c r="C17" i="41"/>
  <c r="B17" i="41"/>
  <c r="A17" i="41"/>
  <c r="H3" i="41"/>
  <c r="A8" i="39"/>
  <c r="B8" i="39"/>
  <c r="C8" i="39"/>
  <c r="D8" i="39"/>
  <c r="E8" i="39"/>
  <c r="F8" i="39"/>
  <c r="G8" i="39"/>
  <c r="H8" i="39"/>
  <c r="A9" i="39"/>
  <c r="B9" i="39"/>
  <c r="C9" i="39"/>
  <c r="D9" i="39"/>
  <c r="E9" i="39"/>
  <c r="F9" i="39"/>
  <c r="G9" i="39"/>
  <c r="H9" i="39"/>
  <c r="A10" i="39"/>
  <c r="B10" i="39"/>
  <c r="C10" i="39"/>
  <c r="D10" i="39"/>
  <c r="E10" i="39"/>
  <c r="F10" i="39"/>
  <c r="G10" i="39"/>
  <c r="H10" i="39"/>
  <c r="A11" i="39"/>
  <c r="B11" i="39"/>
  <c r="C11" i="39"/>
  <c r="D11" i="39"/>
  <c r="E11" i="39"/>
  <c r="F11" i="39"/>
  <c r="G11" i="39"/>
  <c r="H11" i="39"/>
  <c r="A12" i="39"/>
  <c r="B12" i="39"/>
  <c r="C12" i="39"/>
  <c r="D12" i="39"/>
  <c r="E12" i="39"/>
  <c r="F12" i="39"/>
  <c r="G12" i="39"/>
  <c r="H12" i="39"/>
  <c r="A13" i="39"/>
  <c r="B13" i="39"/>
  <c r="C13" i="39"/>
  <c r="D13" i="39"/>
  <c r="E13" i="39"/>
  <c r="F13" i="39"/>
  <c r="G13" i="39"/>
  <c r="H13" i="39"/>
  <c r="A14" i="39"/>
  <c r="B14" i="39"/>
  <c r="C14" i="39"/>
  <c r="D14" i="39"/>
  <c r="E14" i="39"/>
  <c r="F14" i="39"/>
  <c r="G14" i="39"/>
  <c r="H14" i="39"/>
  <c r="A12" i="38"/>
  <c r="B12" i="38"/>
  <c r="C12" i="38"/>
  <c r="D12" i="38"/>
  <c r="E12" i="38"/>
  <c r="F12" i="38"/>
  <c r="G12" i="38"/>
  <c r="H12" i="38"/>
  <c r="A13" i="38"/>
  <c r="B13" i="38"/>
  <c r="C13" i="38"/>
  <c r="D13" i="38"/>
  <c r="E13" i="38"/>
  <c r="F13" i="38"/>
  <c r="G13" i="38"/>
  <c r="H13" i="38"/>
  <c r="A14" i="38"/>
  <c r="B14" i="38"/>
  <c r="C14" i="38"/>
  <c r="D14" i="38"/>
  <c r="E14" i="38"/>
  <c r="F14" i="38"/>
  <c r="G14" i="38"/>
  <c r="H14" i="38"/>
  <c r="A15" i="38"/>
  <c r="B15" i="38"/>
  <c r="C15" i="38"/>
  <c r="D15" i="38"/>
  <c r="E15" i="38"/>
  <c r="F15" i="38"/>
  <c r="G15" i="38"/>
  <c r="H15" i="38"/>
  <c r="A16" i="38"/>
  <c r="B16" i="38"/>
  <c r="C16" i="38"/>
  <c r="D16" i="38"/>
  <c r="E16" i="38"/>
  <c r="F16" i="38"/>
  <c r="G16" i="38"/>
  <c r="H16" i="38"/>
  <c r="A8" i="38"/>
  <c r="B8" i="38"/>
  <c r="C8" i="38"/>
  <c r="D8" i="38"/>
  <c r="E8" i="38"/>
  <c r="F8" i="38"/>
  <c r="G8" i="38"/>
  <c r="H8" i="38"/>
  <c r="A9" i="38"/>
  <c r="B9" i="38"/>
  <c r="C9" i="38"/>
  <c r="D9" i="38"/>
  <c r="E9" i="38"/>
  <c r="F9" i="38"/>
  <c r="G9" i="38"/>
  <c r="H9" i="38"/>
  <c r="A10" i="38"/>
  <c r="B10" i="38"/>
  <c r="C10" i="38"/>
  <c r="D10" i="38"/>
  <c r="E10" i="38"/>
  <c r="F10" i="38"/>
  <c r="G10" i="38"/>
  <c r="H10" i="38"/>
  <c r="A11" i="38"/>
  <c r="B11" i="38"/>
  <c r="C11" i="38"/>
  <c r="D11" i="38"/>
  <c r="E11" i="38"/>
  <c r="F11" i="38"/>
  <c r="G11" i="38"/>
  <c r="H11" i="38"/>
  <c r="A8" i="37"/>
  <c r="B8" i="37"/>
  <c r="C8" i="37"/>
  <c r="D8" i="37"/>
  <c r="E8" i="37"/>
  <c r="F8" i="37"/>
  <c r="G8" i="37"/>
  <c r="H8" i="37"/>
  <c r="A9" i="37"/>
  <c r="B9" i="37"/>
  <c r="C9" i="37"/>
  <c r="D9" i="37"/>
  <c r="E9" i="37"/>
  <c r="F9" i="37"/>
  <c r="G9" i="37"/>
  <c r="H9" i="37"/>
  <c r="A10" i="37"/>
  <c r="B10" i="37"/>
  <c r="C10" i="37"/>
  <c r="D10" i="37"/>
  <c r="E10" i="37"/>
  <c r="F10" i="37"/>
  <c r="G10" i="37"/>
  <c r="H10" i="37"/>
  <c r="A11" i="37"/>
  <c r="B11" i="37"/>
  <c r="C11" i="37"/>
  <c r="D11" i="37"/>
  <c r="E11" i="37"/>
  <c r="F11" i="37"/>
  <c r="G11" i="37"/>
  <c r="H11" i="37"/>
  <c r="A12" i="37"/>
  <c r="B12" i="37"/>
  <c r="C12" i="37"/>
  <c r="D12" i="37"/>
  <c r="E12" i="37"/>
  <c r="F12" i="37"/>
  <c r="G12" i="37"/>
  <c r="H12" i="37"/>
  <c r="A13" i="37"/>
  <c r="B13" i="37"/>
  <c r="C13" i="37"/>
  <c r="D13" i="37"/>
  <c r="E13" i="37"/>
  <c r="F13" i="37"/>
  <c r="G13" i="37"/>
  <c r="H13" i="37"/>
  <c r="A14" i="37"/>
  <c r="B14" i="37"/>
  <c r="C14" i="37"/>
  <c r="D14" i="37"/>
  <c r="E14" i="37"/>
  <c r="F14" i="37"/>
  <c r="G14" i="37"/>
  <c r="H14" i="37"/>
  <c r="A15" i="37"/>
  <c r="B15" i="37"/>
  <c r="C15" i="37"/>
  <c r="D15" i="37"/>
  <c r="E15" i="37"/>
  <c r="F15" i="37"/>
  <c r="G15" i="37"/>
  <c r="H15" i="37"/>
  <c r="A16" i="37"/>
  <c r="B16" i="37"/>
  <c r="C16" i="37"/>
  <c r="D16" i="37"/>
  <c r="E16" i="37"/>
  <c r="F16" i="37"/>
  <c r="G16" i="37"/>
  <c r="H16" i="37"/>
  <c r="A8" i="36"/>
  <c r="B8" i="36"/>
  <c r="C8" i="36"/>
  <c r="D8" i="36"/>
  <c r="E8" i="36"/>
  <c r="F8" i="36"/>
  <c r="G8" i="36"/>
  <c r="H8" i="36"/>
  <c r="A9" i="36"/>
  <c r="B9" i="36"/>
  <c r="C9" i="36"/>
  <c r="D9" i="36"/>
  <c r="E9" i="36"/>
  <c r="F9" i="36"/>
  <c r="G9" i="36"/>
  <c r="H9" i="36"/>
  <c r="A10" i="36"/>
  <c r="B10" i="36"/>
  <c r="C10" i="36"/>
  <c r="D10" i="36"/>
  <c r="E10" i="36"/>
  <c r="F10" i="36"/>
  <c r="G10" i="36"/>
  <c r="H10" i="36"/>
  <c r="A11" i="36"/>
  <c r="B11" i="36"/>
  <c r="C11" i="36"/>
  <c r="D11" i="36"/>
  <c r="E11" i="36"/>
  <c r="F11" i="36"/>
  <c r="G11" i="36"/>
  <c r="H11" i="36"/>
  <c r="A12" i="36"/>
  <c r="B12" i="36"/>
  <c r="C12" i="36"/>
  <c r="D12" i="36"/>
  <c r="E12" i="36"/>
  <c r="F12" i="36"/>
  <c r="G12" i="36"/>
  <c r="H12" i="36"/>
  <c r="A8" i="35"/>
  <c r="B8" i="35"/>
  <c r="C8" i="35"/>
  <c r="D8" i="35"/>
  <c r="E8" i="35"/>
  <c r="F8" i="35"/>
  <c r="G8" i="35"/>
  <c r="H8" i="35"/>
  <c r="A9" i="35"/>
  <c r="B9" i="35"/>
  <c r="C9" i="35"/>
  <c r="D9" i="35"/>
  <c r="E9" i="35"/>
  <c r="F9" i="35"/>
  <c r="G9" i="35"/>
  <c r="H9" i="35"/>
  <c r="A10" i="35"/>
  <c r="B10" i="35"/>
  <c r="C10" i="35"/>
  <c r="D10" i="35"/>
  <c r="E10" i="35"/>
  <c r="F10" i="35"/>
  <c r="G10" i="35"/>
  <c r="H10" i="35"/>
  <c r="A11" i="35"/>
  <c r="B11" i="35"/>
  <c r="C11" i="35"/>
  <c r="D11" i="35"/>
  <c r="E11" i="35"/>
  <c r="F11" i="35"/>
  <c r="G11" i="35"/>
  <c r="H11" i="35"/>
  <c r="A12" i="35"/>
  <c r="B12" i="35"/>
  <c r="C12" i="35"/>
  <c r="D12" i="35"/>
  <c r="E12" i="35"/>
  <c r="F12" i="35"/>
  <c r="G12" i="35"/>
  <c r="H12" i="35"/>
  <c r="A13" i="35"/>
  <c r="B13" i="35"/>
  <c r="C13" i="35"/>
  <c r="D13" i="35"/>
  <c r="E13" i="35"/>
  <c r="F13" i="35"/>
  <c r="G13" i="35"/>
  <c r="H13" i="35"/>
  <c r="A8" i="34"/>
  <c r="B8" i="34"/>
  <c r="C8" i="34"/>
  <c r="D8" i="34"/>
  <c r="E8" i="34"/>
  <c r="F8" i="34"/>
  <c r="G8" i="34"/>
  <c r="H8" i="34"/>
  <c r="A9" i="34"/>
  <c r="B9" i="34"/>
  <c r="C9" i="34"/>
  <c r="D9" i="34"/>
  <c r="E9" i="34"/>
  <c r="F9" i="34"/>
  <c r="G9" i="34"/>
  <c r="H9" i="34"/>
  <c r="A10" i="34"/>
  <c r="B10" i="34"/>
  <c r="C10" i="34"/>
  <c r="D10" i="34"/>
  <c r="E10" i="34"/>
  <c r="F10" i="34"/>
  <c r="G10" i="34"/>
  <c r="H10" i="34"/>
  <c r="A11" i="34"/>
  <c r="B11" i="34"/>
  <c r="C11" i="34"/>
  <c r="D11" i="34"/>
  <c r="E11" i="34"/>
  <c r="F11" i="34"/>
  <c r="G11" i="34"/>
  <c r="H11" i="34"/>
  <c r="A12" i="34"/>
  <c r="B12" i="34"/>
  <c r="C12" i="34"/>
  <c r="D12" i="34"/>
  <c r="E12" i="34"/>
  <c r="F12" i="34"/>
  <c r="G12" i="34"/>
  <c r="H12" i="34"/>
  <c r="A13" i="34"/>
  <c r="B13" i="34"/>
  <c r="C13" i="34"/>
  <c r="D13" i="34"/>
  <c r="E13" i="34"/>
  <c r="F13" i="34"/>
  <c r="G13" i="34"/>
  <c r="H13" i="34"/>
  <c r="A14" i="34"/>
  <c r="B14" i="34"/>
  <c r="C14" i="34"/>
  <c r="D14" i="34"/>
  <c r="E14" i="34"/>
  <c r="F14" i="34"/>
  <c r="G14" i="34"/>
  <c r="H14" i="34"/>
  <c r="A15" i="34"/>
  <c r="B15" i="34"/>
  <c r="C15" i="34"/>
  <c r="D15" i="34"/>
  <c r="E15" i="34"/>
  <c r="F15" i="34"/>
  <c r="G15" i="34"/>
  <c r="H15" i="34"/>
  <c r="A16" i="34"/>
  <c r="B16" i="34"/>
  <c r="C16" i="34"/>
  <c r="D16" i="34"/>
  <c r="E16" i="34"/>
  <c r="F16" i="34"/>
  <c r="G16" i="34"/>
  <c r="H16" i="34"/>
  <c r="A17" i="34"/>
  <c r="B17" i="34"/>
  <c r="C17" i="34"/>
  <c r="D17" i="34"/>
  <c r="E17" i="34"/>
  <c r="F17" i="34"/>
  <c r="G17" i="34"/>
  <c r="H17" i="34"/>
  <c r="A18" i="34"/>
  <c r="B18" i="34"/>
  <c r="C18" i="34"/>
  <c r="D18" i="34"/>
  <c r="E18" i="34"/>
  <c r="F18" i="34"/>
  <c r="G18" i="34"/>
  <c r="H18" i="34"/>
  <c r="C18" i="33"/>
  <c r="A8" i="33"/>
  <c r="B8" i="33"/>
  <c r="C8" i="33"/>
  <c r="D8" i="33"/>
  <c r="E8" i="33"/>
  <c r="F8" i="33"/>
  <c r="G8" i="33"/>
  <c r="H8" i="33"/>
  <c r="A9" i="33"/>
  <c r="B9" i="33"/>
  <c r="C9" i="33"/>
  <c r="D9" i="33"/>
  <c r="E9" i="33"/>
  <c r="F9" i="33"/>
  <c r="G9" i="33"/>
  <c r="H9" i="33"/>
  <c r="A10" i="33"/>
  <c r="B10" i="33"/>
  <c r="C10" i="33"/>
  <c r="D10" i="33"/>
  <c r="E10" i="33"/>
  <c r="F10" i="33"/>
  <c r="G10" i="33"/>
  <c r="H10" i="33"/>
  <c r="A11" i="33"/>
  <c r="B11" i="33"/>
  <c r="C11" i="33"/>
  <c r="D11" i="33"/>
  <c r="E11" i="33"/>
  <c r="F11" i="33"/>
  <c r="G11" i="33"/>
  <c r="H11" i="33"/>
  <c r="A12" i="33"/>
  <c r="B12" i="33"/>
  <c r="C12" i="33"/>
  <c r="D12" i="33"/>
  <c r="E12" i="33"/>
  <c r="F12" i="33"/>
  <c r="G12" i="33"/>
  <c r="H12" i="33"/>
  <c r="A13" i="33"/>
  <c r="B13" i="33"/>
  <c r="C13" i="33"/>
  <c r="D13" i="33"/>
  <c r="E13" i="33"/>
  <c r="F13" i="33"/>
  <c r="G13" i="33"/>
  <c r="H13" i="33"/>
  <c r="A14" i="33"/>
  <c r="B14" i="33"/>
  <c r="C14" i="33"/>
  <c r="D14" i="33"/>
  <c r="E14" i="33"/>
  <c r="F14" i="33"/>
  <c r="G14" i="33"/>
  <c r="H14" i="33"/>
  <c r="A15" i="33"/>
  <c r="B15" i="33"/>
  <c r="C15" i="33"/>
  <c r="D15" i="33"/>
  <c r="E15" i="33"/>
  <c r="F15" i="33"/>
  <c r="G15" i="33"/>
  <c r="H15" i="33"/>
  <c r="A16" i="33"/>
  <c r="B16" i="33"/>
  <c r="C16" i="33"/>
  <c r="D16" i="33"/>
  <c r="E16" i="33"/>
  <c r="F16" i="33"/>
  <c r="G16" i="33"/>
  <c r="H16" i="33"/>
  <c r="A17" i="33"/>
  <c r="B17" i="33"/>
  <c r="D17" i="33"/>
  <c r="E17" i="33"/>
  <c r="F17" i="33"/>
  <c r="G17" i="33"/>
  <c r="H17" i="33"/>
  <c r="A18" i="33"/>
  <c r="B18" i="33"/>
  <c r="D18" i="33"/>
  <c r="E18" i="33"/>
  <c r="F18" i="33"/>
  <c r="G18" i="33"/>
  <c r="H18" i="33"/>
  <c r="A19" i="33"/>
  <c r="B19" i="33"/>
  <c r="C19" i="33"/>
  <c r="D19" i="33"/>
  <c r="E19" i="33"/>
  <c r="F19" i="33"/>
  <c r="G19" i="33"/>
  <c r="H19" i="33"/>
  <c r="A20" i="33"/>
  <c r="B20" i="33"/>
  <c r="C20" i="33"/>
  <c r="D20" i="33"/>
  <c r="E20" i="33"/>
  <c r="F20" i="33"/>
  <c r="G20" i="33"/>
  <c r="H20" i="33"/>
  <c r="A8" i="32"/>
  <c r="B8" i="32"/>
  <c r="C8" i="32"/>
  <c r="D8" i="32"/>
  <c r="D3" i="32" s="1"/>
  <c r="E8" i="32"/>
  <c r="F8" i="32"/>
  <c r="G8" i="32"/>
  <c r="H8" i="32"/>
  <c r="A9" i="32"/>
  <c r="B9" i="32"/>
  <c r="C9" i="32"/>
  <c r="D9" i="32"/>
  <c r="E9" i="32"/>
  <c r="F9" i="32"/>
  <c r="G9" i="32"/>
  <c r="H9" i="32"/>
  <c r="A10" i="32"/>
  <c r="B10" i="32"/>
  <c r="C10" i="32"/>
  <c r="D10" i="32"/>
  <c r="E10" i="32"/>
  <c r="F10" i="32"/>
  <c r="G10" i="32"/>
  <c r="H10" i="32"/>
  <c r="A11" i="32"/>
  <c r="B11" i="32"/>
  <c r="C11" i="32"/>
  <c r="D11" i="32"/>
  <c r="E11" i="32"/>
  <c r="F11" i="32"/>
  <c r="G11" i="32"/>
  <c r="H11" i="32"/>
  <c r="A12" i="32"/>
  <c r="B12" i="32"/>
  <c r="C12" i="32"/>
  <c r="D12" i="32"/>
  <c r="E12" i="32"/>
  <c r="F12" i="32"/>
  <c r="G12" i="32"/>
  <c r="H12" i="32"/>
  <c r="A13" i="32"/>
  <c r="B13" i="32"/>
  <c r="C13" i="32"/>
  <c r="D13" i="32"/>
  <c r="E13" i="32"/>
  <c r="F13" i="32"/>
  <c r="G13" i="32"/>
  <c r="H13" i="32"/>
  <c r="A14" i="32"/>
  <c r="B14" i="32"/>
  <c r="C14" i="32"/>
  <c r="D14" i="32"/>
  <c r="E14" i="32"/>
  <c r="F14" i="32"/>
  <c r="G14" i="32"/>
  <c r="H14" i="32"/>
  <c r="A15" i="32"/>
  <c r="B15" i="32"/>
  <c r="C15" i="32"/>
  <c r="D15" i="32"/>
  <c r="E15" i="32"/>
  <c r="F15" i="32"/>
  <c r="G15" i="32"/>
  <c r="H15" i="32"/>
  <c r="A16" i="32"/>
  <c r="B16" i="32"/>
  <c r="C16" i="32"/>
  <c r="D16" i="32"/>
  <c r="E16" i="32"/>
  <c r="F16" i="32"/>
  <c r="G16" i="32"/>
  <c r="H16" i="32"/>
  <c r="A17" i="32"/>
  <c r="B17" i="32"/>
  <c r="C17" i="32"/>
  <c r="D17" i="32"/>
  <c r="E17" i="32"/>
  <c r="F17" i="32"/>
  <c r="G17" i="32"/>
  <c r="H17" i="32"/>
  <c r="A18" i="32"/>
  <c r="B18" i="32"/>
  <c r="C18" i="32"/>
  <c r="D18" i="32"/>
  <c r="E18" i="32"/>
  <c r="F18" i="32"/>
  <c r="G18" i="32"/>
  <c r="H18" i="32"/>
  <c r="A19" i="32"/>
  <c r="B19" i="32"/>
  <c r="C19" i="32"/>
  <c r="D19" i="32"/>
  <c r="E19" i="32"/>
  <c r="F19" i="32"/>
  <c r="G19" i="32"/>
  <c r="H19" i="32"/>
  <c r="A8" i="31"/>
  <c r="B8" i="31"/>
  <c r="C8" i="31"/>
  <c r="D8" i="31"/>
  <c r="D3" i="31" s="1"/>
  <c r="E8" i="31"/>
  <c r="F8" i="31"/>
  <c r="G8" i="31"/>
  <c r="H8" i="31"/>
  <c r="H3" i="31" s="1"/>
  <c r="C3" i="31" s="1"/>
  <c r="D11" i="58" s="1"/>
  <c r="A9" i="31"/>
  <c r="B9" i="31"/>
  <c r="C9" i="31"/>
  <c r="D9" i="31"/>
  <c r="E9" i="31"/>
  <c r="F9" i="31"/>
  <c r="G9" i="31"/>
  <c r="H9" i="31"/>
  <c r="A10" i="31"/>
  <c r="B10" i="31"/>
  <c r="C10" i="31"/>
  <c r="D10" i="31"/>
  <c r="E10" i="31"/>
  <c r="F10" i="31"/>
  <c r="G10" i="31"/>
  <c r="H10" i="31"/>
  <c r="A11" i="31"/>
  <c r="B11" i="31"/>
  <c r="C11" i="31"/>
  <c r="D11" i="31"/>
  <c r="E11" i="31"/>
  <c r="F11" i="31"/>
  <c r="G11" i="31"/>
  <c r="H11" i="31"/>
  <c r="A12" i="31"/>
  <c r="B12" i="31"/>
  <c r="C12" i="31"/>
  <c r="D12" i="31"/>
  <c r="E12" i="31"/>
  <c r="F12" i="31"/>
  <c r="G12" i="31"/>
  <c r="H12" i="31"/>
  <c r="A13" i="31"/>
  <c r="B13" i="31"/>
  <c r="C13" i="31"/>
  <c r="D13" i="31"/>
  <c r="E13" i="31"/>
  <c r="F13" i="31"/>
  <c r="G13" i="31"/>
  <c r="H13" i="31"/>
  <c r="A14" i="31"/>
  <c r="B14" i="31"/>
  <c r="C14" i="31"/>
  <c r="D14" i="31"/>
  <c r="E14" i="31"/>
  <c r="F14" i="31"/>
  <c r="G14" i="31"/>
  <c r="H14" i="31"/>
  <c r="A15" i="31"/>
  <c r="B15" i="31"/>
  <c r="C15" i="31"/>
  <c r="D15" i="31"/>
  <c r="E15" i="31"/>
  <c r="F15" i="31"/>
  <c r="G15" i="31"/>
  <c r="H15" i="31"/>
  <c r="A16" i="31"/>
  <c r="B16" i="31"/>
  <c r="C16" i="31"/>
  <c r="D16" i="31"/>
  <c r="E16" i="31"/>
  <c r="F16" i="31"/>
  <c r="G16" i="31"/>
  <c r="H16" i="31"/>
  <c r="A17" i="31"/>
  <c r="B17" i="31"/>
  <c r="C17" i="31"/>
  <c r="D17" i="31"/>
  <c r="E17" i="31"/>
  <c r="F17" i="31"/>
  <c r="G17" i="31"/>
  <c r="H17" i="31"/>
  <c r="A18" i="31"/>
  <c r="B18" i="31"/>
  <c r="C18" i="31"/>
  <c r="D18" i="31"/>
  <c r="E18" i="31"/>
  <c r="F18" i="31"/>
  <c r="G18" i="31"/>
  <c r="H18" i="31"/>
  <c r="A19" i="31"/>
  <c r="B19" i="31"/>
  <c r="C19" i="31"/>
  <c r="D19" i="31"/>
  <c r="E19" i="31"/>
  <c r="F19" i="31"/>
  <c r="G19" i="31"/>
  <c r="H19" i="31"/>
  <c r="A20" i="31"/>
  <c r="B20" i="31"/>
  <c r="C20" i="31"/>
  <c r="D20" i="31"/>
  <c r="E20" i="31"/>
  <c r="F20" i="31"/>
  <c r="G20" i="31"/>
  <c r="H20" i="31"/>
  <c r="A21" i="31"/>
  <c r="B21" i="31"/>
  <c r="C21" i="31"/>
  <c r="D21" i="31"/>
  <c r="E21" i="31"/>
  <c r="F21" i="31"/>
  <c r="G21" i="31"/>
  <c r="H21" i="31"/>
  <c r="A22" i="31"/>
  <c r="B22" i="31"/>
  <c r="C22" i="31"/>
  <c r="D22" i="31"/>
  <c r="E22" i="31"/>
  <c r="F22" i="31"/>
  <c r="G22" i="31"/>
  <c r="H22" i="31"/>
  <c r="A23" i="31"/>
  <c r="B23" i="31"/>
  <c r="C23" i="31"/>
  <c r="D23" i="31"/>
  <c r="E23" i="31"/>
  <c r="F23" i="31"/>
  <c r="G23" i="31"/>
  <c r="H23" i="31"/>
  <c r="A24" i="31"/>
  <c r="B24" i="31"/>
  <c r="C24" i="31"/>
  <c r="D24" i="31"/>
  <c r="E24" i="31"/>
  <c r="F24" i="31"/>
  <c r="G24" i="31"/>
  <c r="H24" i="31"/>
  <c r="A25" i="31"/>
  <c r="B25" i="31"/>
  <c r="C25" i="31"/>
  <c r="D25" i="31"/>
  <c r="E25" i="31"/>
  <c r="F25" i="31"/>
  <c r="G25" i="31"/>
  <c r="H25" i="31"/>
  <c r="A26" i="31"/>
  <c r="B26" i="31"/>
  <c r="C26" i="31"/>
  <c r="D26" i="31"/>
  <c r="E26" i="31"/>
  <c r="F26" i="31"/>
  <c r="G26" i="31"/>
  <c r="H26" i="31"/>
  <c r="A27" i="31"/>
  <c r="B27" i="31"/>
  <c r="C27" i="31"/>
  <c r="D27" i="31"/>
  <c r="E27" i="31"/>
  <c r="F27" i="31"/>
  <c r="G27" i="31"/>
  <c r="H27" i="31"/>
  <c r="A28" i="31"/>
  <c r="D28" i="31"/>
  <c r="E28" i="31"/>
  <c r="F28" i="31"/>
  <c r="G28" i="31"/>
  <c r="H28" i="31"/>
  <c r="A29" i="31"/>
  <c r="B29" i="31"/>
  <c r="C29" i="31"/>
  <c r="D29" i="31"/>
  <c r="E29" i="31"/>
  <c r="F29" i="31"/>
  <c r="G29" i="31"/>
  <c r="H29" i="31"/>
  <c r="A30" i="31"/>
  <c r="B30" i="31"/>
  <c r="C30" i="31"/>
  <c r="D30" i="31"/>
  <c r="E30" i="31"/>
  <c r="F30" i="31"/>
  <c r="G30" i="31"/>
  <c r="H30" i="31"/>
  <c r="A21" i="30"/>
  <c r="B21" i="30"/>
  <c r="C21" i="30"/>
  <c r="D21" i="30"/>
  <c r="E21" i="30"/>
  <c r="F21" i="30"/>
  <c r="G21" i="30"/>
  <c r="H21" i="30"/>
  <c r="A22" i="30"/>
  <c r="B22" i="30"/>
  <c r="C22" i="30"/>
  <c r="D22" i="30"/>
  <c r="E22" i="30"/>
  <c r="F22" i="30"/>
  <c r="G22" i="30"/>
  <c r="H22" i="30"/>
  <c r="A23" i="30"/>
  <c r="B23" i="30"/>
  <c r="C23" i="30"/>
  <c r="D23" i="30"/>
  <c r="E23" i="30"/>
  <c r="F23" i="30"/>
  <c r="G23" i="30"/>
  <c r="H23" i="30"/>
  <c r="A24" i="30"/>
  <c r="B24" i="30"/>
  <c r="C24" i="30"/>
  <c r="D24" i="30"/>
  <c r="E24" i="30"/>
  <c r="F24" i="30"/>
  <c r="G24" i="30"/>
  <c r="H24" i="30"/>
  <c r="A8" i="30"/>
  <c r="B8" i="30"/>
  <c r="C8" i="30"/>
  <c r="D8" i="30"/>
  <c r="E8" i="30"/>
  <c r="F8" i="30"/>
  <c r="G8" i="30"/>
  <c r="H8" i="30"/>
  <c r="A9" i="30"/>
  <c r="B9" i="30"/>
  <c r="C9" i="30"/>
  <c r="D9" i="30"/>
  <c r="E9" i="30"/>
  <c r="F9" i="30"/>
  <c r="G9" i="30"/>
  <c r="H9" i="30"/>
  <c r="A10" i="30"/>
  <c r="B10" i="30"/>
  <c r="C10" i="30"/>
  <c r="D10" i="30"/>
  <c r="E10" i="30"/>
  <c r="F10" i="30"/>
  <c r="G10" i="30"/>
  <c r="H10" i="30"/>
  <c r="A11" i="30"/>
  <c r="B11" i="30"/>
  <c r="C11" i="30"/>
  <c r="D11" i="30"/>
  <c r="E11" i="30"/>
  <c r="F11" i="30"/>
  <c r="G11" i="30"/>
  <c r="H11" i="30"/>
  <c r="A12" i="30"/>
  <c r="B12" i="30"/>
  <c r="C12" i="30"/>
  <c r="D12" i="30"/>
  <c r="E12" i="30"/>
  <c r="F12" i="30"/>
  <c r="G12" i="30"/>
  <c r="H12" i="30"/>
  <c r="A13" i="30"/>
  <c r="B13" i="30"/>
  <c r="C13" i="30"/>
  <c r="D13" i="30"/>
  <c r="E13" i="30"/>
  <c r="F13" i="30"/>
  <c r="G13" i="30"/>
  <c r="H13" i="30"/>
  <c r="A14" i="30"/>
  <c r="B14" i="30"/>
  <c r="C14" i="30"/>
  <c r="D14" i="30"/>
  <c r="E14" i="30"/>
  <c r="F14" i="30"/>
  <c r="G14" i="30"/>
  <c r="H14" i="30"/>
  <c r="A15" i="30"/>
  <c r="B15" i="30"/>
  <c r="C15" i="30"/>
  <c r="D15" i="30"/>
  <c r="E15" i="30"/>
  <c r="F15" i="30"/>
  <c r="G15" i="30"/>
  <c r="H15" i="30"/>
  <c r="A16" i="30"/>
  <c r="B16" i="30"/>
  <c r="C16" i="30"/>
  <c r="D16" i="30"/>
  <c r="E16" i="30"/>
  <c r="F16" i="30"/>
  <c r="G16" i="30"/>
  <c r="H16" i="30"/>
  <c r="A17" i="30"/>
  <c r="B17" i="30"/>
  <c r="C17" i="30"/>
  <c r="D17" i="30"/>
  <c r="E17" i="30"/>
  <c r="F17" i="30"/>
  <c r="G17" i="30"/>
  <c r="H17" i="30"/>
  <c r="A18" i="30"/>
  <c r="B18" i="30"/>
  <c r="C18" i="30"/>
  <c r="D18" i="30"/>
  <c r="E18" i="30"/>
  <c r="F18" i="30"/>
  <c r="G18" i="30"/>
  <c r="H18" i="30"/>
  <c r="A19" i="30"/>
  <c r="B19" i="30"/>
  <c r="C19" i="30"/>
  <c r="D19" i="30"/>
  <c r="E19" i="30"/>
  <c r="F19" i="30"/>
  <c r="G19" i="30"/>
  <c r="H19" i="30"/>
  <c r="A20" i="30"/>
  <c r="B20" i="30"/>
  <c r="C20" i="30"/>
  <c r="D20" i="30"/>
  <c r="E20" i="30"/>
  <c r="F20" i="30"/>
  <c r="G20" i="30"/>
  <c r="H20" i="30"/>
  <c r="A8" i="29"/>
  <c r="B8" i="29"/>
  <c r="C8" i="29"/>
  <c r="D8" i="29"/>
  <c r="E8" i="29"/>
  <c r="F8" i="29"/>
  <c r="G8" i="29"/>
  <c r="H8" i="29"/>
  <c r="H3" i="29" s="1"/>
  <c r="A9" i="29"/>
  <c r="B9" i="29"/>
  <c r="C9" i="29"/>
  <c r="D9" i="29"/>
  <c r="E9" i="29"/>
  <c r="F9" i="29"/>
  <c r="G9" i="29"/>
  <c r="H9" i="29"/>
  <c r="A10" i="29"/>
  <c r="B10" i="29"/>
  <c r="C10" i="29"/>
  <c r="D10" i="29"/>
  <c r="E10" i="29"/>
  <c r="F10" i="29"/>
  <c r="G10" i="29"/>
  <c r="H10" i="29"/>
  <c r="A11" i="29"/>
  <c r="B11" i="29"/>
  <c r="C11" i="29"/>
  <c r="D11" i="29"/>
  <c r="E11" i="29"/>
  <c r="F11" i="29"/>
  <c r="G11" i="29"/>
  <c r="H11" i="29"/>
  <c r="A12" i="29"/>
  <c r="B12" i="29"/>
  <c r="C12" i="29"/>
  <c r="D12" i="29"/>
  <c r="E12" i="29"/>
  <c r="F12" i="29"/>
  <c r="G12" i="29"/>
  <c r="H12" i="29"/>
  <c r="A13" i="29"/>
  <c r="B13" i="29"/>
  <c r="C13" i="29"/>
  <c r="D13" i="29"/>
  <c r="E13" i="29"/>
  <c r="F13" i="29"/>
  <c r="G13" i="29"/>
  <c r="H13" i="29"/>
  <c r="A14" i="29"/>
  <c r="B14" i="29"/>
  <c r="C14" i="29"/>
  <c r="D14" i="29"/>
  <c r="E14" i="29"/>
  <c r="F14" i="29"/>
  <c r="G14" i="29"/>
  <c r="H14" i="29"/>
  <c r="A15" i="29"/>
  <c r="B15" i="29"/>
  <c r="C15" i="29"/>
  <c r="D15" i="29"/>
  <c r="E15" i="29"/>
  <c r="F15" i="29"/>
  <c r="G15" i="29"/>
  <c r="H15" i="29"/>
  <c r="A16" i="29"/>
  <c r="B16" i="29"/>
  <c r="C16" i="29"/>
  <c r="D16" i="29"/>
  <c r="E16" i="29"/>
  <c r="F16" i="29"/>
  <c r="G16" i="29"/>
  <c r="H16" i="29"/>
  <c r="A17" i="29"/>
  <c r="B17" i="29"/>
  <c r="C17" i="29"/>
  <c r="D17" i="29"/>
  <c r="E17" i="29"/>
  <c r="F17" i="29"/>
  <c r="G17" i="29"/>
  <c r="H17" i="29"/>
  <c r="A18" i="29"/>
  <c r="B18" i="29"/>
  <c r="C18" i="29"/>
  <c r="D18" i="29"/>
  <c r="E18" i="29"/>
  <c r="F18" i="29"/>
  <c r="G18" i="29"/>
  <c r="H18" i="29"/>
  <c r="A19" i="29"/>
  <c r="B19" i="29"/>
  <c r="C19" i="29"/>
  <c r="D19" i="29"/>
  <c r="E19" i="29"/>
  <c r="F19" i="29"/>
  <c r="G19" i="29"/>
  <c r="H19" i="29"/>
  <c r="A8" i="28"/>
  <c r="B8" i="28"/>
  <c r="C8" i="28"/>
  <c r="D8" i="28"/>
  <c r="E8" i="28"/>
  <c r="F8" i="28"/>
  <c r="G8" i="28"/>
  <c r="H8" i="28"/>
  <c r="A9" i="28"/>
  <c r="B9" i="28"/>
  <c r="C9" i="28"/>
  <c r="D9" i="28"/>
  <c r="E9" i="28"/>
  <c r="F9" i="28"/>
  <c r="G9" i="28"/>
  <c r="H9" i="28"/>
  <c r="A10" i="28"/>
  <c r="B10" i="28"/>
  <c r="C10" i="28"/>
  <c r="D10" i="28"/>
  <c r="E10" i="28"/>
  <c r="F10" i="28"/>
  <c r="G10" i="28"/>
  <c r="H10" i="28"/>
  <c r="A11" i="28"/>
  <c r="B11" i="28"/>
  <c r="C11" i="28"/>
  <c r="D11" i="28"/>
  <c r="E11" i="28"/>
  <c r="F11" i="28"/>
  <c r="G11" i="28"/>
  <c r="H11" i="28"/>
  <c r="A12" i="28"/>
  <c r="B12" i="28"/>
  <c r="C12" i="28"/>
  <c r="D12" i="28"/>
  <c r="E12" i="28"/>
  <c r="F12" i="28"/>
  <c r="G12" i="28"/>
  <c r="H12" i="28"/>
  <c r="A13" i="28"/>
  <c r="B13" i="28"/>
  <c r="C13" i="28"/>
  <c r="D13" i="28"/>
  <c r="E13" i="28"/>
  <c r="F13" i="28"/>
  <c r="G13" i="28"/>
  <c r="H13" i="28"/>
  <c r="A14" i="28"/>
  <c r="B14" i="28"/>
  <c r="C14" i="28"/>
  <c r="D14" i="28"/>
  <c r="E14" i="28"/>
  <c r="F14" i="28"/>
  <c r="G14" i="28"/>
  <c r="H14" i="28"/>
  <c r="A15" i="28"/>
  <c r="B15" i="28"/>
  <c r="C15" i="28"/>
  <c r="D15" i="28"/>
  <c r="E15" i="28"/>
  <c r="F15" i="28"/>
  <c r="G15" i="28"/>
  <c r="H15" i="28"/>
  <c r="A16" i="28"/>
  <c r="B16" i="28"/>
  <c r="C16" i="28"/>
  <c r="D16" i="28"/>
  <c r="E16" i="28"/>
  <c r="F16" i="28"/>
  <c r="G16" i="28"/>
  <c r="H16" i="28"/>
  <c r="A17" i="28"/>
  <c r="B17" i="28"/>
  <c r="C17" i="28"/>
  <c r="D17" i="28"/>
  <c r="E17" i="28"/>
  <c r="F17" i="28"/>
  <c r="G17" i="28"/>
  <c r="H17" i="28"/>
  <c r="A8" i="27"/>
  <c r="B8" i="27"/>
  <c r="C8" i="27"/>
  <c r="D8" i="27"/>
  <c r="E8" i="27"/>
  <c r="F8" i="27"/>
  <c r="G8" i="27"/>
  <c r="H8" i="27"/>
  <c r="H3" i="27" s="1"/>
  <c r="A9" i="27"/>
  <c r="B9" i="27"/>
  <c r="C9" i="27"/>
  <c r="D9" i="27"/>
  <c r="E9" i="27"/>
  <c r="F9" i="27"/>
  <c r="G9" i="27"/>
  <c r="H9" i="27"/>
  <c r="A10" i="27"/>
  <c r="B10" i="27"/>
  <c r="C10" i="27"/>
  <c r="D10" i="27"/>
  <c r="E10" i="27"/>
  <c r="F10" i="27"/>
  <c r="G10" i="27"/>
  <c r="H10" i="27"/>
  <c r="A11" i="27"/>
  <c r="B11" i="27"/>
  <c r="C11" i="27"/>
  <c r="D11" i="27"/>
  <c r="E11" i="27"/>
  <c r="F11" i="27"/>
  <c r="G11" i="27"/>
  <c r="H11" i="27"/>
  <c r="A12" i="27"/>
  <c r="B12" i="27"/>
  <c r="C12" i="27"/>
  <c r="D12" i="27"/>
  <c r="E12" i="27"/>
  <c r="F12" i="27"/>
  <c r="G12" i="27"/>
  <c r="H12" i="27"/>
  <c r="A11" i="25"/>
  <c r="A8" i="25"/>
  <c r="B8" i="25"/>
  <c r="C8" i="25"/>
  <c r="D8" i="25"/>
  <c r="E8" i="25"/>
  <c r="F8" i="25"/>
  <c r="G8" i="25"/>
  <c r="H8" i="25"/>
  <c r="A9" i="25"/>
  <c r="B9" i="25"/>
  <c r="C9" i="25"/>
  <c r="D9" i="25"/>
  <c r="E9" i="25"/>
  <c r="F9" i="25"/>
  <c r="G9" i="25"/>
  <c r="H9" i="25"/>
  <c r="A10" i="25"/>
  <c r="B10" i="25"/>
  <c r="C10" i="25"/>
  <c r="D10" i="25"/>
  <c r="E10" i="25"/>
  <c r="F10" i="25"/>
  <c r="G10" i="25"/>
  <c r="H10" i="25"/>
  <c r="B11" i="25"/>
  <c r="C11" i="25"/>
  <c r="D11" i="25"/>
  <c r="E11" i="25"/>
  <c r="F11" i="25"/>
  <c r="G11" i="25"/>
  <c r="H11" i="25"/>
  <c r="A8" i="3"/>
  <c r="B8" i="3"/>
  <c r="C8" i="3"/>
  <c r="D8" i="3"/>
  <c r="E8" i="3"/>
  <c r="F8" i="3"/>
  <c r="G8" i="3"/>
  <c r="H8" i="3"/>
  <c r="A14" i="2"/>
  <c r="B14" i="2"/>
  <c r="C14" i="2"/>
  <c r="D14" i="2"/>
  <c r="E14" i="2"/>
  <c r="F14" i="2"/>
  <c r="G14" i="2"/>
  <c r="H14" i="2"/>
  <c r="A15" i="2"/>
  <c r="B15" i="2"/>
  <c r="C15" i="2"/>
  <c r="D15" i="2"/>
  <c r="E15" i="2"/>
  <c r="F15" i="2"/>
  <c r="G15" i="2"/>
  <c r="H15" i="2"/>
  <c r="A16" i="2"/>
  <c r="B16" i="2"/>
  <c r="C16" i="2"/>
  <c r="D16" i="2"/>
  <c r="E16" i="2"/>
  <c r="F16" i="2"/>
  <c r="G16" i="2"/>
  <c r="H16" i="2"/>
  <c r="A17" i="2"/>
  <c r="B17" i="2"/>
  <c r="C17" i="2"/>
  <c r="D17" i="2"/>
  <c r="E17" i="2"/>
  <c r="F17" i="2"/>
  <c r="G17" i="2"/>
  <c r="H17" i="2"/>
  <c r="A18" i="2"/>
  <c r="B18" i="2"/>
  <c r="C18" i="2"/>
  <c r="D18" i="2"/>
  <c r="E18" i="2"/>
  <c r="F18" i="2"/>
  <c r="G18" i="2"/>
  <c r="H18" i="2"/>
  <c r="A19" i="2"/>
  <c r="B19" i="2"/>
  <c r="C19" i="2"/>
  <c r="D19" i="2"/>
  <c r="E19" i="2"/>
  <c r="F19" i="2"/>
  <c r="G19" i="2"/>
  <c r="H19" i="2"/>
  <c r="A20" i="2"/>
  <c r="B20" i="2"/>
  <c r="C20" i="2"/>
  <c r="D20" i="2"/>
  <c r="E20" i="2"/>
  <c r="F20" i="2"/>
  <c r="G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A30" i="2"/>
  <c r="B30" i="2"/>
  <c r="C30" i="2"/>
  <c r="D30" i="2"/>
  <c r="E30" i="2"/>
  <c r="F30" i="2"/>
  <c r="G30" i="2"/>
  <c r="H30" i="2"/>
  <c r="A31" i="2"/>
  <c r="B31" i="2"/>
  <c r="C31" i="2"/>
  <c r="D31" i="2"/>
  <c r="E31" i="2"/>
  <c r="F31" i="2"/>
  <c r="G31" i="2"/>
  <c r="H31" i="2"/>
  <c r="A32" i="2"/>
  <c r="B32" i="2"/>
  <c r="C32" i="2"/>
  <c r="D32" i="2"/>
  <c r="E32" i="2"/>
  <c r="F32" i="2"/>
  <c r="G32" i="2"/>
  <c r="H32" i="2"/>
  <c r="A33" i="2"/>
  <c r="B33" i="2"/>
  <c r="C33" i="2"/>
  <c r="D33" i="2"/>
  <c r="E33" i="2"/>
  <c r="F33" i="2"/>
  <c r="G33" i="2"/>
  <c r="H33" i="2"/>
  <c r="A34" i="2"/>
  <c r="B34" i="2"/>
  <c r="C34" i="2"/>
  <c r="D34" i="2"/>
  <c r="E34" i="2"/>
  <c r="F34" i="2"/>
  <c r="G34" i="2"/>
  <c r="H34" i="2"/>
  <c r="A35" i="2"/>
  <c r="B35" i="2"/>
  <c r="C35" i="2"/>
  <c r="D35" i="2"/>
  <c r="E35" i="2"/>
  <c r="F35" i="2"/>
  <c r="G35" i="2"/>
  <c r="H35" i="2"/>
  <c r="A36" i="2"/>
  <c r="B36" i="2"/>
  <c r="C36" i="2"/>
  <c r="D36" i="2"/>
  <c r="E36" i="2"/>
  <c r="F36" i="2"/>
  <c r="G36" i="2"/>
  <c r="H36" i="2"/>
  <c r="A37" i="2"/>
  <c r="B37" i="2"/>
  <c r="C37" i="2"/>
  <c r="D37" i="2"/>
  <c r="E37" i="2"/>
  <c r="F37" i="2"/>
  <c r="G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45" i="2"/>
  <c r="B45" i="2"/>
  <c r="C45" i="2"/>
  <c r="D45" i="2"/>
  <c r="E45" i="2"/>
  <c r="F45" i="2"/>
  <c r="G45" i="2"/>
  <c r="H45" i="2"/>
  <c r="A46" i="2"/>
  <c r="B46" i="2"/>
  <c r="C46" i="2"/>
  <c r="D46" i="2"/>
  <c r="E46" i="2"/>
  <c r="F46" i="2"/>
  <c r="G46" i="2"/>
  <c r="H46" i="2"/>
  <c r="A47" i="2"/>
  <c r="B47" i="2"/>
  <c r="C47" i="2"/>
  <c r="D47" i="2"/>
  <c r="E47" i="2"/>
  <c r="F47" i="2"/>
  <c r="G47" i="2"/>
  <c r="H47" i="2"/>
  <c r="H47" i="40"/>
  <c r="G47" i="40"/>
  <c r="F47" i="40"/>
  <c r="E47" i="40"/>
  <c r="D47" i="40"/>
  <c r="C47" i="40"/>
  <c r="B47" i="40"/>
  <c r="A47" i="40"/>
  <c r="H46" i="40"/>
  <c r="G46" i="40"/>
  <c r="F46" i="40"/>
  <c r="E46" i="40"/>
  <c r="D46" i="40"/>
  <c r="C46" i="40"/>
  <c r="B46" i="40"/>
  <c r="A46" i="40"/>
  <c r="H45" i="40"/>
  <c r="G45" i="40"/>
  <c r="F45" i="40"/>
  <c r="E45" i="40"/>
  <c r="D45" i="40"/>
  <c r="C45" i="40"/>
  <c r="B45" i="40"/>
  <c r="A45" i="40"/>
  <c r="H44" i="40"/>
  <c r="G44" i="40"/>
  <c r="F44" i="40"/>
  <c r="E44" i="40"/>
  <c r="D44" i="40"/>
  <c r="C44" i="40"/>
  <c r="B44" i="40"/>
  <c r="A44" i="40"/>
  <c r="H43" i="40"/>
  <c r="G43" i="40"/>
  <c r="F43" i="40"/>
  <c r="E43" i="40"/>
  <c r="D43" i="40"/>
  <c r="C43" i="40"/>
  <c r="B43" i="40"/>
  <c r="A43" i="40"/>
  <c r="H42" i="40"/>
  <c r="G42" i="40"/>
  <c r="F42" i="40"/>
  <c r="E42" i="40"/>
  <c r="D42" i="40"/>
  <c r="C42" i="40"/>
  <c r="B42" i="40"/>
  <c r="A42" i="40"/>
  <c r="H41" i="40"/>
  <c r="G41" i="40"/>
  <c r="F41" i="40"/>
  <c r="E41" i="40"/>
  <c r="D41" i="40"/>
  <c r="C41" i="40"/>
  <c r="B41" i="40"/>
  <c r="A41" i="40"/>
  <c r="H40" i="40"/>
  <c r="G40" i="40"/>
  <c r="F40" i="40"/>
  <c r="E40" i="40"/>
  <c r="D40" i="40"/>
  <c r="C40" i="40"/>
  <c r="B40" i="40"/>
  <c r="A40" i="40"/>
  <c r="H39" i="40"/>
  <c r="G39" i="40"/>
  <c r="F39" i="40"/>
  <c r="E39" i="40"/>
  <c r="D39" i="40"/>
  <c r="C39" i="40"/>
  <c r="B39" i="40"/>
  <c r="A39" i="40"/>
  <c r="H38" i="40"/>
  <c r="G38" i="40"/>
  <c r="F38" i="40"/>
  <c r="E38" i="40"/>
  <c r="D38" i="40"/>
  <c r="C38" i="40"/>
  <c r="B38" i="40"/>
  <c r="A38" i="40"/>
  <c r="H37" i="40"/>
  <c r="G37" i="40"/>
  <c r="F37" i="40"/>
  <c r="E37" i="40"/>
  <c r="D37" i="40"/>
  <c r="C37" i="40"/>
  <c r="B37" i="40"/>
  <c r="A37" i="40"/>
  <c r="H36" i="40"/>
  <c r="G36" i="40"/>
  <c r="F36" i="40"/>
  <c r="E36" i="40"/>
  <c r="D36" i="40"/>
  <c r="C36" i="40"/>
  <c r="B36" i="40"/>
  <c r="A36" i="40"/>
  <c r="H35" i="40"/>
  <c r="G35" i="40"/>
  <c r="F35" i="40"/>
  <c r="E35" i="40"/>
  <c r="D35" i="40"/>
  <c r="C35" i="40"/>
  <c r="B35" i="40"/>
  <c r="A35" i="40"/>
  <c r="H34" i="40"/>
  <c r="G34" i="40"/>
  <c r="F34" i="40"/>
  <c r="E34" i="40"/>
  <c r="D34" i="40"/>
  <c r="C34" i="40"/>
  <c r="B34" i="40"/>
  <c r="A34" i="40"/>
  <c r="H33" i="40"/>
  <c r="G33" i="40"/>
  <c r="F33" i="40"/>
  <c r="E33" i="40"/>
  <c r="D33" i="40"/>
  <c r="C33" i="40"/>
  <c r="B33" i="40"/>
  <c r="A33" i="40"/>
  <c r="H32" i="40"/>
  <c r="G32" i="40"/>
  <c r="F32" i="40"/>
  <c r="E32" i="40"/>
  <c r="D32" i="40"/>
  <c r="C32" i="40"/>
  <c r="B32" i="40"/>
  <c r="A32" i="40"/>
  <c r="H31" i="40"/>
  <c r="G31" i="40"/>
  <c r="F31" i="40"/>
  <c r="E31" i="40"/>
  <c r="D31" i="40"/>
  <c r="C31" i="40"/>
  <c r="B31" i="40"/>
  <c r="A31" i="40"/>
  <c r="H30" i="40"/>
  <c r="G30" i="40"/>
  <c r="F30" i="40"/>
  <c r="E30" i="40"/>
  <c r="D30" i="40"/>
  <c r="C30" i="40"/>
  <c r="B30" i="40"/>
  <c r="A30" i="40"/>
  <c r="H29" i="40"/>
  <c r="G29" i="40"/>
  <c r="F29" i="40"/>
  <c r="E29" i="40"/>
  <c r="D29" i="40"/>
  <c r="C29" i="40"/>
  <c r="B29" i="40"/>
  <c r="A29" i="40"/>
  <c r="H28" i="40"/>
  <c r="G28" i="40"/>
  <c r="F28" i="40"/>
  <c r="E28" i="40"/>
  <c r="D28" i="40"/>
  <c r="C28" i="40"/>
  <c r="B28" i="40"/>
  <c r="A28" i="40"/>
  <c r="D3" i="40"/>
  <c r="H3" i="40"/>
  <c r="H47" i="39"/>
  <c r="G47" i="39"/>
  <c r="F47" i="39"/>
  <c r="E47" i="39"/>
  <c r="D47" i="39"/>
  <c r="C47" i="39"/>
  <c r="B47" i="39"/>
  <c r="A47" i="39"/>
  <c r="H46" i="39"/>
  <c r="G46" i="39"/>
  <c r="F46" i="39"/>
  <c r="E46" i="39"/>
  <c r="D46" i="39"/>
  <c r="C46" i="39"/>
  <c r="B46" i="39"/>
  <c r="A46" i="39"/>
  <c r="H45" i="39"/>
  <c r="G45" i="39"/>
  <c r="F45" i="39"/>
  <c r="E45" i="39"/>
  <c r="D45" i="39"/>
  <c r="C45" i="39"/>
  <c r="B45" i="39"/>
  <c r="A45" i="39"/>
  <c r="H44" i="39"/>
  <c r="G44" i="39"/>
  <c r="F44" i="39"/>
  <c r="E44" i="39"/>
  <c r="D44" i="39"/>
  <c r="C44" i="39"/>
  <c r="B44" i="39"/>
  <c r="A44" i="39"/>
  <c r="H43" i="39"/>
  <c r="G43" i="39"/>
  <c r="F43" i="39"/>
  <c r="E43" i="39"/>
  <c r="D43" i="39"/>
  <c r="C43" i="39"/>
  <c r="B43" i="39"/>
  <c r="A43" i="39"/>
  <c r="H42" i="39"/>
  <c r="G42" i="39"/>
  <c r="F42" i="39"/>
  <c r="E42" i="39"/>
  <c r="D42" i="39"/>
  <c r="C42" i="39"/>
  <c r="B42" i="39"/>
  <c r="A42" i="39"/>
  <c r="H41" i="39"/>
  <c r="G41" i="39"/>
  <c r="F41" i="39"/>
  <c r="E41" i="39"/>
  <c r="D41" i="39"/>
  <c r="C41" i="39"/>
  <c r="B41" i="39"/>
  <c r="A41" i="39"/>
  <c r="H40" i="39"/>
  <c r="G40" i="39"/>
  <c r="F40" i="39"/>
  <c r="E40" i="39"/>
  <c r="D40" i="39"/>
  <c r="C40" i="39"/>
  <c r="B40" i="39"/>
  <c r="A40" i="39"/>
  <c r="H39" i="39"/>
  <c r="G39" i="39"/>
  <c r="F39" i="39"/>
  <c r="E39" i="39"/>
  <c r="D39" i="39"/>
  <c r="C39" i="39"/>
  <c r="B39" i="39"/>
  <c r="A39" i="39"/>
  <c r="H38" i="39"/>
  <c r="G38" i="39"/>
  <c r="F38" i="39"/>
  <c r="E38" i="39"/>
  <c r="D38" i="39"/>
  <c r="C38" i="39"/>
  <c r="B38" i="39"/>
  <c r="A38" i="39"/>
  <c r="H37" i="39"/>
  <c r="G37" i="39"/>
  <c r="F37" i="39"/>
  <c r="E37" i="39"/>
  <c r="D37" i="39"/>
  <c r="C37" i="39"/>
  <c r="B37" i="39"/>
  <c r="A37" i="39"/>
  <c r="H36" i="39"/>
  <c r="G36" i="39"/>
  <c r="F36" i="39"/>
  <c r="E36" i="39"/>
  <c r="D36" i="39"/>
  <c r="C36" i="39"/>
  <c r="B36" i="39"/>
  <c r="A36" i="39"/>
  <c r="H35" i="39"/>
  <c r="G35" i="39"/>
  <c r="F35" i="39"/>
  <c r="E35" i="39"/>
  <c r="D35" i="39"/>
  <c r="C35" i="39"/>
  <c r="B35" i="39"/>
  <c r="A35" i="39"/>
  <c r="H34" i="39"/>
  <c r="G34" i="39"/>
  <c r="F34" i="39"/>
  <c r="E34" i="39"/>
  <c r="D34" i="39"/>
  <c r="C34" i="39"/>
  <c r="B34" i="39"/>
  <c r="A34" i="39"/>
  <c r="H33" i="39"/>
  <c r="G33" i="39"/>
  <c r="F33" i="39"/>
  <c r="E33" i="39"/>
  <c r="D33" i="39"/>
  <c r="C33" i="39"/>
  <c r="B33" i="39"/>
  <c r="A33" i="39"/>
  <c r="H32" i="39"/>
  <c r="G32" i="39"/>
  <c r="F32" i="39"/>
  <c r="E32" i="39"/>
  <c r="D32" i="39"/>
  <c r="C32" i="39"/>
  <c r="B32" i="39"/>
  <c r="A32" i="39"/>
  <c r="H31" i="39"/>
  <c r="G31" i="39"/>
  <c r="F31" i="39"/>
  <c r="E31" i="39"/>
  <c r="D31" i="39"/>
  <c r="C31" i="39"/>
  <c r="B31" i="39"/>
  <c r="A31" i="39"/>
  <c r="H30" i="39"/>
  <c r="G30" i="39"/>
  <c r="F30" i="39"/>
  <c r="E30" i="39"/>
  <c r="D30" i="39"/>
  <c r="C30" i="39"/>
  <c r="B30" i="39"/>
  <c r="A30" i="39"/>
  <c r="H29" i="39"/>
  <c r="G29" i="39"/>
  <c r="F29" i="39"/>
  <c r="E29" i="39"/>
  <c r="D29" i="39"/>
  <c r="C29" i="39"/>
  <c r="B29" i="39"/>
  <c r="A29" i="39"/>
  <c r="H28" i="39"/>
  <c r="G28" i="39"/>
  <c r="F28" i="39"/>
  <c r="E28" i="39"/>
  <c r="D28" i="39"/>
  <c r="C28" i="39"/>
  <c r="B28" i="39"/>
  <c r="A28" i="39"/>
  <c r="H27" i="39"/>
  <c r="G27" i="39"/>
  <c r="F27" i="39"/>
  <c r="E27" i="39"/>
  <c r="D27" i="39"/>
  <c r="C27" i="39"/>
  <c r="B27" i="39"/>
  <c r="A27" i="39"/>
  <c r="H26" i="39"/>
  <c r="G26" i="39"/>
  <c r="F26" i="39"/>
  <c r="E26" i="39"/>
  <c r="D26" i="39"/>
  <c r="C26" i="39"/>
  <c r="B26" i="39"/>
  <c r="A26" i="39"/>
  <c r="H25" i="39"/>
  <c r="G25" i="39"/>
  <c r="F25" i="39"/>
  <c r="E25" i="39"/>
  <c r="D25" i="39"/>
  <c r="C25" i="39"/>
  <c r="B25" i="39"/>
  <c r="A25" i="39"/>
  <c r="H24" i="39"/>
  <c r="G24" i="39"/>
  <c r="F24" i="39"/>
  <c r="E24" i="39"/>
  <c r="D24" i="39"/>
  <c r="C24" i="39"/>
  <c r="B24" i="39"/>
  <c r="A24" i="39"/>
  <c r="H23" i="39"/>
  <c r="G23" i="39"/>
  <c r="F23" i="39"/>
  <c r="E23" i="39"/>
  <c r="D23" i="39"/>
  <c r="C23" i="39"/>
  <c r="B23" i="39"/>
  <c r="A23" i="39"/>
  <c r="H22" i="39"/>
  <c r="G22" i="39"/>
  <c r="F22" i="39"/>
  <c r="E22" i="39"/>
  <c r="D22" i="39"/>
  <c r="C22" i="39"/>
  <c r="B22" i="39"/>
  <c r="A22" i="39"/>
  <c r="H21" i="39"/>
  <c r="G21" i="39"/>
  <c r="F21" i="39"/>
  <c r="E21" i="39"/>
  <c r="D21" i="39"/>
  <c r="C21" i="39"/>
  <c r="B21" i="39"/>
  <c r="A21" i="39"/>
  <c r="H20" i="39"/>
  <c r="G20" i="39"/>
  <c r="F20" i="39"/>
  <c r="E20" i="39"/>
  <c r="D20" i="39"/>
  <c r="C20" i="39"/>
  <c r="B20" i="39"/>
  <c r="A20" i="39"/>
  <c r="H19" i="39"/>
  <c r="G19" i="39"/>
  <c r="F19" i="39"/>
  <c r="E19" i="39"/>
  <c r="D19" i="39"/>
  <c r="C19" i="39"/>
  <c r="B19" i="39"/>
  <c r="A19" i="39"/>
  <c r="H18" i="39"/>
  <c r="G18" i="39"/>
  <c r="F18" i="39"/>
  <c r="E18" i="39"/>
  <c r="D18" i="39"/>
  <c r="C18" i="39"/>
  <c r="B18" i="39"/>
  <c r="A18" i="39"/>
  <c r="H17" i="39"/>
  <c r="G17" i="39"/>
  <c r="F17" i="39"/>
  <c r="E17" i="39"/>
  <c r="D17" i="39"/>
  <c r="C17" i="39"/>
  <c r="B17" i="39"/>
  <c r="A17" i="39"/>
  <c r="H16" i="39"/>
  <c r="G16" i="39"/>
  <c r="F16" i="39"/>
  <c r="E16" i="39"/>
  <c r="D16" i="39"/>
  <c r="C16" i="39"/>
  <c r="B16" i="39"/>
  <c r="A16" i="39"/>
  <c r="H15" i="39"/>
  <c r="G15" i="39"/>
  <c r="F15" i="39"/>
  <c r="E15" i="39"/>
  <c r="D15" i="39"/>
  <c r="C15" i="39"/>
  <c r="B15" i="39"/>
  <c r="A15" i="39"/>
  <c r="B3" i="39"/>
  <c r="C17" i="58" s="1"/>
  <c r="H47" i="38"/>
  <c r="G47" i="38"/>
  <c r="F47" i="38"/>
  <c r="E47" i="38"/>
  <c r="D47" i="38"/>
  <c r="C47" i="38"/>
  <c r="B47" i="38"/>
  <c r="A47" i="38"/>
  <c r="H46" i="38"/>
  <c r="G46" i="38"/>
  <c r="F46" i="38"/>
  <c r="E46" i="38"/>
  <c r="D46" i="38"/>
  <c r="C46" i="38"/>
  <c r="B46" i="38"/>
  <c r="A46" i="38"/>
  <c r="H45" i="38"/>
  <c r="G45" i="38"/>
  <c r="F45" i="38"/>
  <c r="E45" i="38"/>
  <c r="D45" i="38"/>
  <c r="C45" i="38"/>
  <c r="B45" i="38"/>
  <c r="A45" i="38"/>
  <c r="H44" i="38"/>
  <c r="G44" i="38"/>
  <c r="F44" i="38"/>
  <c r="E44" i="38"/>
  <c r="D44" i="38"/>
  <c r="C44" i="38"/>
  <c r="B44" i="38"/>
  <c r="A44" i="38"/>
  <c r="H43" i="38"/>
  <c r="G43" i="38"/>
  <c r="F43" i="38"/>
  <c r="E43" i="38"/>
  <c r="D43" i="38"/>
  <c r="C43" i="38"/>
  <c r="B43" i="38"/>
  <c r="A43" i="38"/>
  <c r="H42" i="38"/>
  <c r="G42" i="38"/>
  <c r="F42" i="38"/>
  <c r="E42" i="38"/>
  <c r="D42" i="38"/>
  <c r="C42" i="38"/>
  <c r="B42" i="38"/>
  <c r="A42" i="38"/>
  <c r="H41" i="38"/>
  <c r="G41" i="38"/>
  <c r="F41" i="38"/>
  <c r="E41" i="38"/>
  <c r="D41" i="38"/>
  <c r="C41" i="38"/>
  <c r="B41" i="38"/>
  <c r="A41" i="38"/>
  <c r="H40" i="38"/>
  <c r="G40" i="38"/>
  <c r="F40" i="38"/>
  <c r="E40" i="38"/>
  <c r="D40" i="38"/>
  <c r="C40" i="38"/>
  <c r="B40" i="38"/>
  <c r="A40" i="38"/>
  <c r="H39" i="38"/>
  <c r="G39" i="38"/>
  <c r="F39" i="38"/>
  <c r="E39" i="38"/>
  <c r="D39" i="38"/>
  <c r="C39" i="38"/>
  <c r="B39" i="38"/>
  <c r="A39" i="38"/>
  <c r="H38" i="38"/>
  <c r="G38" i="38"/>
  <c r="F38" i="38"/>
  <c r="E38" i="38"/>
  <c r="D38" i="38"/>
  <c r="C38" i="38"/>
  <c r="B38" i="38"/>
  <c r="A38" i="38"/>
  <c r="H37" i="38"/>
  <c r="G37" i="38"/>
  <c r="F37" i="38"/>
  <c r="E37" i="38"/>
  <c r="D37" i="38"/>
  <c r="C37" i="38"/>
  <c r="B37" i="38"/>
  <c r="A37" i="38"/>
  <c r="H36" i="38"/>
  <c r="G36" i="38"/>
  <c r="F36" i="38"/>
  <c r="E36" i="38"/>
  <c r="D36" i="38"/>
  <c r="C36" i="38"/>
  <c r="B36" i="38"/>
  <c r="A36" i="38"/>
  <c r="H35" i="38"/>
  <c r="G35" i="38"/>
  <c r="F35" i="38"/>
  <c r="E35" i="38"/>
  <c r="D35" i="38"/>
  <c r="C35" i="38"/>
  <c r="B35" i="38"/>
  <c r="A35" i="38"/>
  <c r="H34" i="38"/>
  <c r="G34" i="38"/>
  <c r="F34" i="38"/>
  <c r="E34" i="38"/>
  <c r="D34" i="38"/>
  <c r="C34" i="38"/>
  <c r="B34" i="38"/>
  <c r="A34" i="38"/>
  <c r="H33" i="38"/>
  <c r="G33" i="38"/>
  <c r="F33" i="38"/>
  <c r="E33" i="38"/>
  <c r="D33" i="38"/>
  <c r="C33" i="38"/>
  <c r="B33" i="38"/>
  <c r="A33" i="38"/>
  <c r="H32" i="38"/>
  <c r="G32" i="38"/>
  <c r="F32" i="38"/>
  <c r="E32" i="38"/>
  <c r="D32" i="38"/>
  <c r="C32" i="38"/>
  <c r="B32" i="38"/>
  <c r="A32" i="38"/>
  <c r="H31" i="38"/>
  <c r="G31" i="38"/>
  <c r="F31" i="38"/>
  <c r="E31" i="38"/>
  <c r="D31" i="38"/>
  <c r="C31" i="38"/>
  <c r="B31" i="38"/>
  <c r="A31" i="38"/>
  <c r="H30" i="38"/>
  <c r="G30" i="38"/>
  <c r="F30" i="38"/>
  <c r="E30" i="38"/>
  <c r="D30" i="38"/>
  <c r="C30" i="38"/>
  <c r="B30" i="38"/>
  <c r="A30" i="38"/>
  <c r="H29" i="38"/>
  <c r="G29" i="38"/>
  <c r="F29" i="38"/>
  <c r="E29" i="38"/>
  <c r="D29" i="38"/>
  <c r="C29" i="38"/>
  <c r="B29" i="38"/>
  <c r="A29" i="38"/>
  <c r="H28" i="38"/>
  <c r="G28" i="38"/>
  <c r="F28" i="38"/>
  <c r="E28" i="38"/>
  <c r="D28" i="38"/>
  <c r="C28" i="38"/>
  <c r="B28" i="38"/>
  <c r="A28" i="38"/>
  <c r="H27" i="38"/>
  <c r="G27" i="38"/>
  <c r="F27" i="38"/>
  <c r="E27" i="38"/>
  <c r="D27" i="38"/>
  <c r="C27" i="38"/>
  <c r="B27" i="38"/>
  <c r="A27" i="38"/>
  <c r="H26" i="38"/>
  <c r="G26" i="38"/>
  <c r="F26" i="38"/>
  <c r="E26" i="38"/>
  <c r="D26" i="38"/>
  <c r="C26" i="38"/>
  <c r="B26" i="38"/>
  <c r="A26" i="38"/>
  <c r="H25" i="38"/>
  <c r="G25" i="38"/>
  <c r="F25" i="38"/>
  <c r="E25" i="38"/>
  <c r="D25" i="38"/>
  <c r="C25" i="38"/>
  <c r="B25" i="38"/>
  <c r="A25" i="38"/>
  <c r="H24" i="38"/>
  <c r="G24" i="38"/>
  <c r="F24" i="38"/>
  <c r="E24" i="38"/>
  <c r="D24" i="38"/>
  <c r="C24" i="38"/>
  <c r="B24" i="38"/>
  <c r="A24" i="38"/>
  <c r="H23" i="38"/>
  <c r="G23" i="38"/>
  <c r="F23" i="38"/>
  <c r="E23" i="38"/>
  <c r="D23" i="38"/>
  <c r="C23" i="38"/>
  <c r="B23" i="38"/>
  <c r="A23" i="38"/>
  <c r="H22" i="38"/>
  <c r="G22" i="38"/>
  <c r="F22" i="38"/>
  <c r="E22" i="38"/>
  <c r="D22" i="38"/>
  <c r="C22" i="38"/>
  <c r="B22" i="38"/>
  <c r="A22" i="38"/>
  <c r="H21" i="38"/>
  <c r="G21" i="38"/>
  <c r="F21" i="38"/>
  <c r="E21" i="38"/>
  <c r="D21" i="38"/>
  <c r="C21" i="38"/>
  <c r="B21" i="38"/>
  <c r="A21" i="38"/>
  <c r="H20" i="38"/>
  <c r="G20" i="38"/>
  <c r="F20" i="38"/>
  <c r="E20" i="38"/>
  <c r="D20" i="38"/>
  <c r="C20" i="38"/>
  <c r="B20" i="38"/>
  <c r="A20" i="38"/>
  <c r="H19" i="38"/>
  <c r="G19" i="38"/>
  <c r="F19" i="38"/>
  <c r="E19" i="38"/>
  <c r="D19" i="38"/>
  <c r="C19" i="38"/>
  <c r="B19" i="38"/>
  <c r="A19" i="38"/>
  <c r="H18" i="38"/>
  <c r="G18" i="38"/>
  <c r="F18" i="38"/>
  <c r="E18" i="38"/>
  <c r="D18" i="38"/>
  <c r="C18" i="38"/>
  <c r="B18" i="38"/>
  <c r="A18" i="38"/>
  <c r="H17" i="38"/>
  <c r="G17" i="38"/>
  <c r="F17" i="38"/>
  <c r="E17" i="38"/>
  <c r="D17" i="38"/>
  <c r="C17" i="38"/>
  <c r="B17" i="38"/>
  <c r="A17" i="38"/>
  <c r="H3" i="38"/>
  <c r="H47" i="37"/>
  <c r="G47" i="37"/>
  <c r="F47" i="37"/>
  <c r="E47" i="37"/>
  <c r="D47" i="37"/>
  <c r="C47" i="37"/>
  <c r="B47" i="37"/>
  <c r="A47" i="37"/>
  <c r="H46" i="37"/>
  <c r="G46" i="37"/>
  <c r="F46" i="37"/>
  <c r="E46" i="37"/>
  <c r="D46" i="37"/>
  <c r="C46" i="37"/>
  <c r="B46" i="37"/>
  <c r="A46" i="37"/>
  <c r="H45" i="37"/>
  <c r="G45" i="37"/>
  <c r="F45" i="37"/>
  <c r="E45" i="37"/>
  <c r="D45" i="37"/>
  <c r="C45" i="37"/>
  <c r="B45" i="37"/>
  <c r="A45" i="37"/>
  <c r="H44" i="37"/>
  <c r="G44" i="37"/>
  <c r="F44" i="37"/>
  <c r="E44" i="37"/>
  <c r="D44" i="37"/>
  <c r="C44" i="37"/>
  <c r="B44" i="37"/>
  <c r="A44" i="37"/>
  <c r="H43" i="37"/>
  <c r="G43" i="37"/>
  <c r="F43" i="37"/>
  <c r="E43" i="37"/>
  <c r="D43" i="37"/>
  <c r="C43" i="37"/>
  <c r="B43" i="37"/>
  <c r="A43" i="37"/>
  <c r="H42" i="37"/>
  <c r="G42" i="37"/>
  <c r="F42" i="37"/>
  <c r="E42" i="37"/>
  <c r="D42" i="37"/>
  <c r="C42" i="37"/>
  <c r="B42" i="37"/>
  <c r="A42" i="37"/>
  <c r="H41" i="37"/>
  <c r="G41" i="37"/>
  <c r="F41" i="37"/>
  <c r="E41" i="37"/>
  <c r="D41" i="37"/>
  <c r="C41" i="37"/>
  <c r="B41" i="37"/>
  <c r="A41" i="37"/>
  <c r="H40" i="37"/>
  <c r="G40" i="37"/>
  <c r="F40" i="37"/>
  <c r="E40" i="37"/>
  <c r="D40" i="37"/>
  <c r="C40" i="37"/>
  <c r="B40" i="37"/>
  <c r="A40" i="37"/>
  <c r="H39" i="37"/>
  <c r="G39" i="37"/>
  <c r="F39" i="37"/>
  <c r="E39" i="37"/>
  <c r="D39" i="37"/>
  <c r="C39" i="37"/>
  <c r="B39" i="37"/>
  <c r="A39" i="37"/>
  <c r="H38" i="37"/>
  <c r="G38" i="37"/>
  <c r="F38" i="37"/>
  <c r="E38" i="37"/>
  <c r="D38" i="37"/>
  <c r="C38" i="37"/>
  <c r="B38" i="37"/>
  <c r="A38" i="37"/>
  <c r="H37" i="37"/>
  <c r="G37" i="37"/>
  <c r="F37" i="37"/>
  <c r="E37" i="37"/>
  <c r="D37" i="37"/>
  <c r="C37" i="37"/>
  <c r="B37" i="37"/>
  <c r="A37" i="37"/>
  <c r="H36" i="37"/>
  <c r="G36" i="37"/>
  <c r="F36" i="37"/>
  <c r="E36" i="37"/>
  <c r="D36" i="37"/>
  <c r="C36" i="37"/>
  <c r="B36" i="37"/>
  <c r="A36" i="37"/>
  <c r="H35" i="37"/>
  <c r="G35" i="37"/>
  <c r="F35" i="37"/>
  <c r="E35" i="37"/>
  <c r="D35" i="37"/>
  <c r="C35" i="37"/>
  <c r="B35" i="37"/>
  <c r="A35" i="37"/>
  <c r="H34" i="37"/>
  <c r="G34" i="37"/>
  <c r="F34" i="37"/>
  <c r="E34" i="37"/>
  <c r="D34" i="37"/>
  <c r="C34" i="37"/>
  <c r="B34" i="37"/>
  <c r="A34" i="37"/>
  <c r="H33" i="37"/>
  <c r="G33" i="37"/>
  <c r="F33" i="37"/>
  <c r="E33" i="37"/>
  <c r="D33" i="37"/>
  <c r="C33" i="37"/>
  <c r="B33" i="37"/>
  <c r="A33" i="37"/>
  <c r="H32" i="37"/>
  <c r="G32" i="37"/>
  <c r="F32" i="37"/>
  <c r="E32" i="37"/>
  <c r="D32" i="37"/>
  <c r="C32" i="37"/>
  <c r="B32" i="37"/>
  <c r="A32" i="37"/>
  <c r="H31" i="37"/>
  <c r="G31" i="37"/>
  <c r="F31" i="37"/>
  <c r="E31" i="37"/>
  <c r="D31" i="37"/>
  <c r="C31" i="37"/>
  <c r="B31" i="37"/>
  <c r="A31" i="37"/>
  <c r="H30" i="37"/>
  <c r="G30" i="37"/>
  <c r="F30" i="37"/>
  <c r="E30" i="37"/>
  <c r="D30" i="37"/>
  <c r="C30" i="37"/>
  <c r="B30" i="37"/>
  <c r="A30" i="37"/>
  <c r="H29" i="37"/>
  <c r="G29" i="37"/>
  <c r="F29" i="37"/>
  <c r="E29" i="37"/>
  <c r="D29" i="37"/>
  <c r="C29" i="37"/>
  <c r="B29" i="37"/>
  <c r="A29" i="37"/>
  <c r="H28" i="37"/>
  <c r="G28" i="37"/>
  <c r="F28" i="37"/>
  <c r="E28" i="37"/>
  <c r="D28" i="37"/>
  <c r="C28" i="37"/>
  <c r="B28" i="37"/>
  <c r="A28" i="37"/>
  <c r="H27" i="37"/>
  <c r="G27" i="37"/>
  <c r="F27" i="37"/>
  <c r="E27" i="37"/>
  <c r="D27" i="37"/>
  <c r="C27" i="37"/>
  <c r="B27" i="37"/>
  <c r="A27" i="37"/>
  <c r="H26" i="37"/>
  <c r="G26" i="37"/>
  <c r="F26" i="37"/>
  <c r="E26" i="37"/>
  <c r="D26" i="37"/>
  <c r="C26" i="37"/>
  <c r="B26" i="37"/>
  <c r="A26" i="37"/>
  <c r="H25" i="37"/>
  <c r="G25" i="37"/>
  <c r="F25" i="37"/>
  <c r="E25" i="37"/>
  <c r="D25" i="37"/>
  <c r="C25" i="37"/>
  <c r="B25" i="37"/>
  <c r="A25" i="37"/>
  <c r="H24" i="37"/>
  <c r="G24" i="37"/>
  <c r="F24" i="37"/>
  <c r="E24" i="37"/>
  <c r="D24" i="37"/>
  <c r="C24" i="37"/>
  <c r="B24" i="37"/>
  <c r="A24" i="37"/>
  <c r="H23" i="37"/>
  <c r="G23" i="37"/>
  <c r="F23" i="37"/>
  <c r="E23" i="37"/>
  <c r="D23" i="37"/>
  <c r="C23" i="37"/>
  <c r="B23" i="37"/>
  <c r="A23" i="37"/>
  <c r="H22" i="37"/>
  <c r="G22" i="37"/>
  <c r="F22" i="37"/>
  <c r="E22" i="37"/>
  <c r="D22" i="37"/>
  <c r="C22" i="37"/>
  <c r="B22" i="37"/>
  <c r="A22" i="37"/>
  <c r="H21" i="37"/>
  <c r="G21" i="37"/>
  <c r="F21" i="37"/>
  <c r="E21" i="37"/>
  <c r="D21" i="37"/>
  <c r="C21" i="37"/>
  <c r="B21" i="37"/>
  <c r="A21" i="37"/>
  <c r="H20" i="37"/>
  <c r="G20" i="37"/>
  <c r="F20" i="37"/>
  <c r="E20" i="37"/>
  <c r="D20" i="37"/>
  <c r="C20" i="37"/>
  <c r="B20" i="37"/>
  <c r="A20" i="37"/>
  <c r="H19" i="37"/>
  <c r="G19" i="37"/>
  <c r="F19" i="37"/>
  <c r="E19" i="37"/>
  <c r="D19" i="37"/>
  <c r="C19" i="37"/>
  <c r="B19" i="37"/>
  <c r="A19" i="37"/>
  <c r="H18" i="37"/>
  <c r="G18" i="37"/>
  <c r="F18" i="37"/>
  <c r="E18" i="37"/>
  <c r="D18" i="37"/>
  <c r="C18" i="37"/>
  <c r="B18" i="37"/>
  <c r="A18" i="37"/>
  <c r="H17" i="37"/>
  <c r="G17" i="37"/>
  <c r="F17" i="37"/>
  <c r="E17" i="37"/>
  <c r="D17" i="37"/>
  <c r="C17" i="37"/>
  <c r="B17" i="37"/>
  <c r="A17" i="37"/>
  <c r="D3" i="37"/>
  <c r="H47" i="36"/>
  <c r="G47" i="36"/>
  <c r="F47" i="36"/>
  <c r="E47" i="36"/>
  <c r="D47" i="36"/>
  <c r="C47" i="36"/>
  <c r="B47" i="36"/>
  <c r="A47" i="36"/>
  <c r="H46" i="36"/>
  <c r="G46" i="36"/>
  <c r="F46" i="36"/>
  <c r="E46" i="36"/>
  <c r="D46" i="36"/>
  <c r="C46" i="36"/>
  <c r="B46" i="36"/>
  <c r="A46" i="36"/>
  <c r="H45" i="36"/>
  <c r="G45" i="36"/>
  <c r="F45" i="36"/>
  <c r="E45" i="36"/>
  <c r="D45" i="36"/>
  <c r="C45" i="36"/>
  <c r="B45" i="36"/>
  <c r="A45" i="36"/>
  <c r="H44" i="36"/>
  <c r="G44" i="36"/>
  <c r="F44" i="36"/>
  <c r="E44" i="36"/>
  <c r="D44" i="36"/>
  <c r="C44" i="36"/>
  <c r="B44" i="36"/>
  <c r="A44" i="36"/>
  <c r="H43" i="36"/>
  <c r="G43" i="36"/>
  <c r="F43" i="36"/>
  <c r="E43" i="36"/>
  <c r="D43" i="36"/>
  <c r="C43" i="36"/>
  <c r="B43" i="36"/>
  <c r="A43" i="36"/>
  <c r="H42" i="36"/>
  <c r="G42" i="36"/>
  <c r="F42" i="36"/>
  <c r="E42" i="36"/>
  <c r="D42" i="36"/>
  <c r="C42" i="36"/>
  <c r="B42" i="36"/>
  <c r="A42" i="36"/>
  <c r="H41" i="36"/>
  <c r="G41" i="36"/>
  <c r="F41" i="36"/>
  <c r="E41" i="36"/>
  <c r="D41" i="36"/>
  <c r="C41" i="36"/>
  <c r="B41" i="36"/>
  <c r="A41" i="36"/>
  <c r="H40" i="36"/>
  <c r="G40" i="36"/>
  <c r="F40" i="36"/>
  <c r="E40" i="36"/>
  <c r="D40" i="36"/>
  <c r="C40" i="36"/>
  <c r="B40" i="36"/>
  <c r="A40" i="36"/>
  <c r="H39" i="36"/>
  <c r="G39" i="36"/>
  <c r="F39" i="36"/>
  <c r="E39" i="36"/>
  <c r="D39" i="36"/>
  <c r="C39" i="36"/>
  <c r="B39" i="36"/>
  <c r="A39" i="36"/>
  <c r="H38" i="36"/>
  <c r="G38" i="36"/>
  <c r="F38" i="36"/>
  <c r="E38" i="36"/>
  <c r="D38" i="36"/>
  <c r="C38" i="36"/>
  <c r="B38" i="36"/>
  <c r="A38" i="36"/>
  <c r="H37" i="36"/>
  <c r="G37" i="36"/>
  <c r="F37" i="36"/>
  <c r="E37" i="36"/>
  <c r="D37" i="36"/>
  <c r="C37" i="36"/>
  <c r="B37" i="36"/>
  <c r="A37" i="36"/>
  <c r="H36" i="36"/>
  <c r="G36" i="36"/>
  <c r="F36" i="36"/>
  <c r="E36" i="36"/>
  <c r="D36" i="36"/>
  <c r="C36" i="36"/>
  <c r="B36" i="36"/>
  <c r="A36" i="36"/>
  <c r="H35" i="36"/>
  <c r="G35" i="36"/>
  <c r="F35" i="36"/>
  <c r="E35" i="36"/>
  <c r="D35" i="36"/>
  <c r="C35" i="36"/>
  <c r="B35" i="36"/>
  <c r="A35" i="36"/>
  <c r="H34" i="36"/>
  <c r="G34" i="36"/>
  <c r="F34" i="36"/>
  <c r="E34" i="36"/>
  <c r="D34" i="36"/>
  <c r="C34" i="36"/>
  <c r="B34" i="36"/>
  <c r="A34" i="36"/>
  <c r="H33" i="36"/>
  <c r="G33" i="36"/>
  <c r="F33" i="36"/>
  <c r="E33" i="36"/>
  <c r="D33" i="36"/>
  <c r="C33" i="36"/>
  <c r="B33" i="36"/>
  <c r="A33" i="36"/>
  <c r="H32" i="36"/>
  <c r="G32" i="36"/>
  <c r="F32" i="36"/>
  <c r="E32" i="36"/>
  <c r="D32" i="36"/>
  <c r="C32" i="36"/>
  <c r="B32" i="36"/>
  <c r="A32" i="36"/>
  <c r="H31" i="36"/>
  <c r="G31" i="36"/>
  <c r="F31" i="36"/>
  <c r="E31" i="36"/>
  <c r="D31" i="36"/>
  <c r="C31" i="36"/>
  <c r="B31" i="36"/>
  <c r="A31" i="36"/>
  <c r="H30" i="36"/>
  <c r="G30" i="36"/>
  <c r="F30" i="36"/>
  <c r="E30" i="36"/>
  <c r="D30" i="36"/>
  <c r="C30" i="36"/>
  <c r="B30" i="36"/>
  <c r="A30" i="36"/>
  <c r="H29" i="36"/>
  <c r="G29" i="36"/>
  <c r="F29" i="36"/>
  <c r="E29" i="36"/>
  <c r="D29" i="36"/>
  <c r="C29" i="36"/>
  <c r="B29" i="36"/>
  <c r="A29" i="36"/>
  <c r="H28" i="36"/>
  <c r="G28" i="36"/>
  <c r="F28" i="36"/>
  <c r="E28" i="36"/>
  <c r="D28" i="36"/>
  <c r="C28" i="36"/>
  <c r="B28" i="36"/>
  <c r="A28" i="36"/>
  <c r="H27" i="36"/>
  <c r="G27" i="36"/>
  <c r="F27" i="36"/>
  <c r="E27" i="36"/>
  <c r="D27" i="36"/>
  <c r="C27" i="36"/>
  <c r="B27" i="36"/>
  <c r="A27" i="36"/>
  <c r="H26" i="36"/>
  <c r="G26" i="36"/>
  <c r="F26" i="36"/>
  <c r="E26" i="36"/>
  <c r="D26" i="36"/>
  <c r="C26" i="36"/>
  <c r="B26" i="36"/>
  <c r="A26" i="36"/>
  <c r="H25" i="36"/>
  <c r="G25" i="36"/>
  <c r="F25" i="36"/>
  <c r="E25" i="36"/>
  <c r="D25" i="36"/>
  <c r="C25" i="36"/>
  <c r="B25" i="36"/>
  <c r="A25" i="36"/>
  <c r="H24" i="36"/>
  <c r="G24" i="36"/>
  <c r="F24" i="36"/>
  <c r="E24" i="36"/>
  <c r="D24" i="36"/>
  <c r="C24" i="36"/>
  <c r="B24" i="36"/>
  <c r="A24" i="36"/>
  <c r="H23" i="36"/>
  <c r="G23" i="36"/>
  <c r="F23" i="36"/>
  <c r="E23" i="36"/>
  <c r="D23" i="36"/>
  <c r="C23" i="36"/>
  <c r="B23" i="36"/>
  <c r="A23" i="36"/>
  <c r="H22" i="36"/>
  <c r="G22" i="36"/>
  <c r="F22" i="36"/>
  <c r="E22" i="36"/>
  <c r="D22" i="36"/>
  <c r="C22" i="36"/>
  <c r="B22" i="36"/>
  <c r="A22" i="36"/>
  <c r="H21" i="36"/>
  <c r="G21" i="36"/>
  <c r="F21" i="36"/>
  <c r="E21" i="36"/>
  <c r="D21" i="36"/>
  <c r="C21" i="36"/>
  <c r="B21" i="36"/>
  <c r="A21" i="36"/>
  <c r="H20" i="36"/>
  <c r="G20" i="36"/>
  <c r="F20" i="36"/>
  <c r="E20" i="36"/>
  <c r="D20" i="36"/>
  <c r="C20" i="36"/>
  <c r="B20" i="36"/>
  <c r="A20" i="36"/>
  <c r="H19" i="36"/>
  <c r="G19" i="36"/>
  <c r="F19" i="36"/>
  <c r="E19" i="36"/>
  <c r="D19" i="36"/>
  <c r="C19" i="36"/>
  <c r="B19" i="36"/>
  <c r="A19" i="36"/>
  <c r="H18" i="36"/>
  <c r="G18" i="36"/>
  <c r="F18" i="36"/>
  <c r="E18" i="36"/>
  <c r="D18" i="36"/>
  <c r="C18" i="36"/>
  <c r="B18" i="36"/>
  <c r="A18" i="36"/>
  <c r="H17" i="36"/>
  <c r="G17" i="36"/>
  <c r="F17" i="36"/>
  <c r="E17" i="36"/>
  <c r="D17" i="36"/>
  <c r="C17" i="36"/>
  <c r="B17" i="36"/>
  <c r="A17" i="36"/>
  <c r="H16" i="36"/>
  <c r="G16" i="36"/>
  <c r="F16" i="36"/>
  <c r="E16" i="36"/>
  <c r="D16" i="36"/>
  <c r="C16" i="36"/>
  <c r="B16" i="36"/>
  <c r="A16" i="36"/>
  <c r="H15" i="36"/>
  <c r="G15" i="36"/>
  <c r="F15" i="36"/>
  <c r="E15" i="36"/>
  <c r="D15" i="36"/>
  <c r="C15" i="36"/>
  <c r="B15" i="36"/>
  <c r="A15" i="36"/>
  <c r="D3" i="36"/>
  <c r="H47" i="35"/>
  <c r="G47" i="35"/>
  <c r="F47" i="35"/>
  <c r="E47" i="35"/>
  <c r="D47" i="35"/>
  <c r="C47" i="35"/>
  <c r="B47" i="35"/>
  <c r="A47" i="35"/>
  <c r="H46" i="35"/>
  <c r="G46" i="35"/>
  <c r="F46" i="35"/>
  <c r="E46" i="35"/>
  <c r="D46" i="35"/>
  <c r="C46" i="35"/>
  <c r="B46" i="35"/>
  <c r="A46" i="35"/>
  <c r="H45" i="35"/>
  <c r="G45" i="35"/>
  <c r="F45" i="35"/>
  <c r="E45" i="35"/>
  <c r="D45" i="35"/>
  <c r="C45" i="35"/>
  <c r="B45" i="35"/>
  <c r="A45" i="35"/>
  <c r="H44" i="35"/>
  <c r="G44" i="35"/>
  <c r="F44" i="35"/>
  <c r="E44" i="35"/>
  <c r="D44" i="35"/>
  <c r="C44" i="35"/>
  <c r="B44" i="35"/>
  <c r="A44" i="35"/>
  <c r="H43" i="35"/>
  <c r="G43" i="35"/>
  <c r="F43" i="35"/>
  <c r="E43" i="35"/>
  <c r="D43" i="35"/>
  <c r="C43" i="35"/>
  <c r="B43" i="35"/>
  <c r="A43" i="35"/>
  <c r="H42" i="35"/>
  <c r="G42" i="35"/>
  <c r="F42" i="35"/>
  <c r="E42" i="35"/>
  <c r="D42" i="35"/>
  <c r="C42" i="35"/>
  <c r="B42" i="35"/>
  <c r="A42" i="35"/>
  <c r="H41" i="35"/>
  <c r="G41" i="35"/>
  <c r="F41" i="35"/>
  <c r="E41" i="35"/>
  <c r="D41" i="35"/>
  <c r="C41" i="35"/>
  <c r="B41" i="35"/>
  <c r="A41" i="35"/>
  <c r="H40" i="35"/>
  <c r="G40" i="35"/>
  <c r="F40" i="35"/>
  <c r="E40" i="35"/>
  <c r="D40" i="35"/>
  <c r="C40" i="35"/>
  <c r="B40" i="35"/>
  <c r="A40" i="35"/>
  <c r="H39" i="35"/>
  <c r="G39" i="35"/>
  <c r="F39" i="35"/>
  <c r="E39" i="35"/>
  <c r="D39" i="35"/>
  <c r="C39" i="35"/>
  <c r="B39" i="35"/>
  <c r="A39" i="35"/>
  <c r="H38" i="35"/>
  <c r="G38" i="35"/>
  <c r="F38" i="35"/>
  <c r="E38" i="35"/>
  <c r="D38" i="35"/>
  <c r="C38" i="35"/>
  <c r="B38" i="35"/>
  <c r="A38" i="35"/>
  <c r="H37" i="35"/>
  <c r="G37" i="35"/>
  <c r="F37" i="35"/>
  <c r="E37" i="35"/>
  <c r="D37" i="35"/>
  <c r="C37" i="35"/>
  <c r="B37" i="35"/>
  <c r="A37" i="35"/>
  <c r="H36" i="35"/>
  <c r="G36" i="35"/>
  <c r="F36" i="35"/>
  <c r="E36" i="35"/>
  <c r="D36" i="35"/>
  <c r="C36" i="35"/>
  <c r="B36" i="35"/>
  <c r="A36" i="35"/>
  <c r="H35" i="35"/>
  <c r="G35" i="35"/>
  <c r="F35" i="35"/>
  <c r="E35" i="35"/>
  <c r="D35" i="35"/>
  <c r="C35" i="35"/>
  <c r="B35" i="35"/>
  <c r="A35" i="35"/>
  <c r="H34" i="35"/>
  <c r="G34" i="35"/>
  <c r="F34" i="35"/>
  <c r="E34" i="35"/>
  <c r="D34" i="35"/>
  <c r="C34" i="35"/>
  <c r="B34" i="35"/>
  <c r="A34" i="35"/>
  <c r="H33" i="35"/>
  <c r="G33" i="35"/>
  <c r="F33" i="35"/>
  <c r="E33" i="35"/>
  <c r="D33" i="35"/>
  <c r="C33" i="35"/>
  <c r="B33" i="35"/>
  <c r="A33" i="35"/>
  <c r="H32" i="35"/>
  <c r="G32" i="35"/>
  <c r="F32" i="35"/>
  <c r="E32" i="35"/>
  <c r="D32" i="35"/>
  <c r="C32" i="35"/>
  <c r="B32" i="35"/>
  <c r="A32" i="35"/>
  <c r="H31" i="35"/>
  <c r="G31" i="35"/>
  <c r="F31" i="35"/>
  <c r="E31" i="35"/>
  <c r="D31" i="35"/>
  <c r="C31" i="35"/>
  <c r="B31" i="35"/>
  <c r="A31" i="35"/>
  <c r="H30" i="35"/>
  <c r="G30" i="35"/>
  <c r="F30" i="35"/>
  <c r="E30" i="35"/>
  <c r="D30" i="35"/>
  <c r="C30" i="35"/>
  <c r="B30" i="35"/>
  <c r="A30" i="35"/>
  <c r="H29" i="35"/>
  <c r="G29" i="35"/>
  <c r="F29" i="35"/>
  <c r="E29" i="35"/>
  <c r="D29" i="35"/>
  <c r="C29" i="35"/>
  <c r="B29" i="35"/>
  <c r="A29" i="35"/>
  <c r="H28" i="35"/>
  <c r="G28" i="35"/>
  <c r="F28" i="35"/>
  <c r="E28" i="35"/>
  <c r="D28" i="35"/>
  <c r="C28" i="35"/>
  <c r="B28" i="35"/>
  <c r="A28" i="35"/>
  <c r="H27" i="35"/>
  <c r="G27" i="35"/>
  <c r="F27" i="35"/>
  <c r="E27" i="35"/>
  <c r="D27" i="35"/>
  <c r="C27" i="35"/>
  <c r="B27" i="35"/>
  <c r="A27" i="35"/>
  <c r="H26" i="35"/>
  <c r="G26" i="35"/>
  <c r="F26" i="35"/>
  <c r="E26" i="35"/>
  <c r="D26" i="35"/>
  <c r="C26" i="35"/>
  <c r="B26" i="35"/>
  <c r="A26" i="35"/>
  <c r="H25" i="35"/>
  <c r="G25" i="35"/>
  <c r="F25" i="35"/>
  <c r="E25" i="35"/>
  <c r="D25" i="35"/>
  <c r="C25" i="35"/>
  <c r="B25" i="35"/>
  <c r="A25" i="35"/>
  <c r="H24" i="35"/>
  <c r="G24" i="35"/>
  <c r="F24" i="35"/>
  <c r="E24" i="35"/>
  <c r="D24" i="35"/>
  <c r="C24" i="35"/>
  <c r="B24" i="35"/>
  <c r="A24" i="35"/>
  <c r="H23" i="35"/>
  <c r="G23" i="35"/>
  <c r="F23" i="35"/>
  <c r="E23" i="35"/>
  <c r="D23" i="35"/>
  <c r="C23" i="35"/>
  <c r="B23" i="35"/>
  <c r="A23" i="35"/>
  <c r="H22" i="35"/>
  <c r="G22" i="35"/>
  <c r="F22" i="35"/>
  <c r="E22" i="35"/>
  <c r="D22" i="35"/>
  <c r="C22" i="35"/>
  <c r="B22" i="35"/>
  <c r="A22" i="35"/>
  <c r="H21" i="35"/>
  <c r="G21" i="35"/>
  <c r="F21" i="35"/>
  <c r="E21" i="35"/>
  <c r="D21" i="35"/>
  <c r="C21" i="35"/>
  <c r="B21" i="35"/>
  <c r="A21" i="35"/>
  <c r="H20" i="35"/>
  <c r="G20" i="35"/>
  <c r="F20" i="35"/>
  <c r="E20" i="35"/>
  <c r="D20" i="35"/>
  <c r="C20" i="35"/>
  <c r="B20" i="35"/>
  <c r="A20" i="35"/>
  <c r="H19" i="35"/>
  <c r="G19" i="35"/>
  <c r="F19" i="35"/>
  <c r="E19" i="35"/>
  <c r="D19" i="35"/>
  <c r="C19" i="35"/>
  <c r="B19" i="35"/>
  <c r="A19" i="35"/>
  <c r="H18" i="35"/>
  <c r="G18" i="35"/>
  <c r="F18" i="35"/>
  <c r="E18" i="35"/>
  <c r="D18" i="35"/>
  <c r="C18" i="35"/>
  <c r="B18" i="35"/>
  <c r="A18" i="35"/>
  <c r="H17" i="35"/>
  <c r="G17" i="35"/>
  <c r="F17" i="35"/>
  <c r="E17" i="35"/>
  <c r="D17" i="35"/>
  <c r="C17" i="35"/>
  <c r="B17" i="35"/>
  <c r="A17" i="35"/>
  <c r="H16" i="35"/>
  <c r="G16" i="35"/>
  <c r="F16" i="35"/>
  <c r="E16" i="35"/>
  <c r="D16" i="35"/>
  <c r="C16" i="35"/>
  <c r="B16" i="35"/>
  <c r="A16" i="35"/>
  <c r="H15" i="35"/>
  <c r="G15" i="35"/>
  <c r="F15" i="35"/>
  <c r="E15" i="35"/>
  <c r="D15" i="35"/>
  <c r="C15" i="35"/>
  <c r="B15" i="35"/>
  <c r="A15" i="35"/>
  <c r="H14" i="35"/>
  <c r="G14" i="35"/>
  <c r="F14" i="35"/>
  <c r="E14" i="35"/>
  <c r="D14" i="35"/>
  <c r="C14" i="35"/>
  <c r="B14" i="35"/>
  <c r="A14" i="35"/>
  <c r="H47" i="34"/>
  <c r="G47" i="34"/>
  <c r="F47" i="34"/>
  <c r="E47" i="34"/>
  <c r="D47" i="34"/>
  <c r="C47" i="34"/>
  <c r="B47" i="34"/>
  <c r="A47" i="34"/>
  <c r="H46" i="34"/>
  <c r="G46" i="34"/>
  <c r="F46" i="34"/>
  <c r="E46" i="34"/>
  <c r="D46" i="34"/>
  <c r="C46" i="34"/>
  <c r="B46" i="34"/>
  <c r="A46" i="34"/>
  <c r="H45" i="34"/>
  <c r="G45" i="34"/>
  <c r="F45" i="34"/>
  <c r="E45" i="34"/>
  <c r="D45" i="34"/>
  <c r="C45" i="34"/>
  <c r="B45" i="34"/>
  <c r="A45" i="34"/>
  <c r="H44" i="34"/>
  <c r="G44" i="34"/>
  <c r="F44" i="34"/>
  <c r="E44" i="34"/>
  <c r="D44" i="34"/>
  <c r="C44" i="34"/>
  <c r="B44" i="34"/>
  <c r="A44" i="34"/>
  <c r="H43" i="34"/>
  <c r="G43" i="34"/>
  <c r="F43" i="34"/>
  <c r="E43" i="34"/>
  <c r="D43" i="34"/>
  <c r="C43" i="34"/>
  <c r="B43" i="34"/>
  <c r="A43" i="34"/>
  <c r="H42" i="34"/>
  <c r="G42" i="34"/>
  <c r="F42" i="34"/>
  <c r="E42" i="34"/>
  <c r="D42" i="34"/>
  <c r="C42" i="34"/>
  <c r="B42" i="34"/>
  <c r="A42" i="34"/>
  <c r="H41" i="34"/>
  <c r="G41" i="34"/>
  <c r="F41" i="34"/>
  <c r="E41" i="34"/>
  <c r="D41" i="34"/>
  <c r="C41" i="34"/>
  <c r="B41" i="34"/>
  <c r="A41" i="34"/>
  <c r="H40" i="34"/>
  <c r="G40" i="34"/>
  <c r="F40" i="34"/>
  <c r="E40" i="34"/>
  <c r="D40" i="34"/>
  <c r="C40" i="34"/>
  <c r="B40" i="34"/>
  <c r="A40" i="34"/>
  <c r="H39" i="34"/>
  <c r="G39" i="34"/>
  <c r="F39" i="34"/>
  <c r="E39" i="34"/>
  <c r="D39" i="34"/>
  <c r="C39" i="34"/>
  <c r="B39" i="34"/>
  <c r="A39" i="34"/>
  <c r="H38" i="34"/>
  <c r="G38" i="34"/>
  <c r="F38" i="34"/>
  <c r="E38" i="34"/>
  <c r="D38" i="34"/>
  <c r="C38" i="34"/>
  <c r="B38" i="34"/>
  <c r="A38" i="34"/>
  <c r="H37" i="34"/>
  <c r="G37" i="34"/>
  <c r="F37" i="34"/>
  <c r="E37" i="34"/>
  <c r="D37" i="34"/>
  <c r="C37" i="34"/>
  <c r="B37" i="34"/>
  <c r="A37" i="34"/>
  <c r="H36" i="34"/>
  <c r="G36" i="34"/>
  <c r="F36" i="34"/>
  <c r="E36" i="34"/>
  <c r="D36" i="34"/>
  <c r="C36" i="34"/>
  <c r="B36" i="34"/>
  <c r="A36" i="34"/>
  <c r="H35" i="34"/>
  <c r="G35" i="34"/>
  <c r="F35" i="34"/>
  <c r="E35" i="34"/>
  <c r="D35" i="34"/>
  <c r="C35" i="34"/>
  <c r="B35" i="34"/>
  <c r="A35" i="34"/>
  <c r="H34" i="34"/>
  <c r="G34" i="34"/>
  <c r="F34" i="34"/>
  <c r="E34" i="34"/>
  <c r="D34" i="34"/>
  <c r="C34" i="34"/>
  <c r="B34" i="34"/>
  <c r="A34" i="34"/>
  <c r="H33" i="34"/>
  <c r="G33" i="34"/>
  <c r="F33" i="34"/>
  <c r="E33" i="34"/>
  <c r="D33" i="34"/>
  <c r="C33" i="34"/>
  <c r="B33" i="34"/>
  <c r="A33" i="34"/>
  <c r="H32" i="34"/>
  <c r="G32" i="34"/>
  <c r="F32" i="34"/>
  <c r="E32" i="34"/>
  <c r="D32" i="34"/>
  <c r="C32" i="34"/>
  <c r="B32" i="34"/>
  <c r="A32" i="34"/>
  <c r="H31" i="34"/>
  <c r="G31" i="34"/>
  <c r="F31" i="34"/>
  <c r="E31" i="34"/>
  <c r="D31" i="34"/>
  <c r="C31" i="34"/>
  <c r="B31" i="34"/>
  <c r="A31" i="34"/>
  <c r="H30" i="34"/>
  <c r="G30" i="34"/>
  <c r="F30" i="34"/>
  <c r="E30" i="34"/>
  <c r="D30" i="34"/>
  <c r="C30" i="34"/>
  <c r="B30" i="34"/>
  <c r="A30" i="34"/>
  <c r="H29" i="34"/>
  <c r="G29" i="34"/>
  <c r="F29" i="34"/>
  <c r="E29" i="34"/>
  <c r="D29" i="34"/>
  <c r="C29" i="34"/>
  <c r="B29" i="34"/>
  <c r="A29" i="34"/>
  <c r="H28" i="34"/>
  <c r="G28" i="34"/>
  <c r="F28" i="34"/>
  <c r="E28" i="34"/>
  <c r="D28" i="34"/>
  <c r="C28" i="34"/>
  <c r="B28" i="34"/>
  <c r="A28" i="34"/>
  <c r="H27" i="34"/>
  <c r="G27" i="34"/>
  <c r="F27" i="34"/>
  <c r="E27" i="34"/>
  <c r="D27" i="34"/>
  <c r="C27" i="34"/>
  <c r="B27" i="34"/>
  <c r="A27" i="34"/>
  <c r="H26" i="34"/>
  <c r="G26" i="34"/>
  <c r="F26" i="34"/>
  <c r="E26" i="34"/>
  <c r="D26" i="34"/>
  <c r="C26" i="34"/>
  <c r="B26" i="34"/>
  <c r="A26" i="34"/>
  <c r="H25" i="34"/>
  <c r="G25" i="34"/>
  <c r="F25" i="34"/>
  <c r="E25" i="34"/>
  <c r="D25" i="34"/>
  <c r="C25" i="34"/>
  <c r="B25" i="34"/>
  <c r="A25" i="34"/>
  <c r="H24" i="34"/>
  <c r="G24" i="34"/>
  <c r="F24" i="34"/>
  <c r="E24" i="34"/>
  <c r="D24" i="34"/>
  <c r="C24" i="34"/>
  <c r="B24" i="34"/>
  <c r="A24" i="34"/>
  <c r="H23" i="34"/>
  <c r="G23" i="34"/>
  <c r="F23" i="34"/>
  <c r="E23" i="34"/>
  <c r="D23" i="34"/>
  <c r="C23" i="34"/>
  <c r="B23" i="34"/>
  <c r="A23" i="34"/>
  <c r="H22" i="34"/>
  <c r="G22" i="34"/>
  <c r="F22" i="34"/>
  <c r="E22" i="34"/>
  <c r="D22" i="34"/>
  <c r="C22" i="34"/>
  <c r="B22" i="34"/>
  <c r="A22" i="34"/>
  <c r="H21" i="34"/>
  <c r="G21" i="34"/>
  <c r="F21" i="34"/>
  <c r="E21" i="34"/>
  <c r="D21" i="34"/>
  <c r="C21" i="34"/>
  <c r="B21" i="34"/>
  <c r="A21" i="34"/>
  <c r="H20" i="34"/>
  <c r="G20" i="34"/>
  <c r="F20" i="34"/>
  <c r="E20" i="34"/>
  <c r="D20" i="34"/>
  <c r="C20" i="34"/>
  <c r="B20" i="34"/>
  <c r="A20" i="34"/>
  <c r="H19" i="34"/>
  <c r="G19" i="34"/>
  <c r="F19" i="34"/>
  <c r="E19" i="34"/>
  <c r="D19" i="34"/>
  <c r="D3" i="34" s="1"/>
  <c r="C19" i="34"/>
  <c r="B19" i="34"/>
  <c r="A19" i="34"/>
  <c r="B3" i="34"/>
  <c r="C15" i="58" s="1"/>
  <c r="H47" i="33"/>
  <c r="G47" i="33"/>
  <c r="F47" i="33"/>
  <c r="E47" i="33"/>
  <c r="D47" i="33"/>
  <c r="C47" i="33"/>
  <c r="B47" i="33"/>
  <c r="A47" i="33"/>
  <c r="H46" i="33"/>
  <c r="G46" i="33"/>
  <c r="F46" i="33"/>
  <c r="E46" i="33"/>
  <c r="D46" i="33"/>
  <c r="C46" i="33"/>
  <c r="B46" i="33"/>
  <c r="A46" i="33"/>
  <c r="H45" i="33"/>
  <c r="G45" i="33"/>
  <c r="F45" i="33"/>
  <c r="E45" i="33"/>
  <c r="D45" i="33"/>
  <c r="C45" i="33"/>
  <c r="B45" i="33"/>
  <c r="A45" i="33"/>
  <c r="H44" i="33"/>
  <c r="G44" i="33"/>
  <c r="F44" i="33"/>
  <c r="E44" i="33"/>
  <c r="D44" i="33"/>
  <c r="C44" i="33"/>
  <c r="B44" i="33"/>
  <c r="A44" i="33"/>
  <c r="H43" i="33"/>
  <c r="G43" i="33"/>
  <c r="F43" i="33"/>
  <c r="E43" i="33"/>
  <c r="D43" i="33"/>
  <c r="C43" i="33"/>
  <c r="B43" i="33"/>
  <c r="A43" i="33"/>
  <c r="H42" i="33"/>
  <c r="G42" i="33"/>
  <c r="F42" i="33"/>
  <c r="E42" i="33"/>
  <c r="D42" i="33"/>
  <c r="C42" i="33"/>
  <c r="B42" i="33"/>
  <c r="A42" i="33"/>
  <c r="H41" i="33"/>
  <c r="G41" i="33"/>
  <c r="F41" i="33"/>
  <c r="E41" i="33"/>
  <c r="D41" i="33"/>
  <c r="C41" i="33"/>
  <c r="B41" i="33"/>
  <c r="A41" i="33"/>
  <c r="H40" i="33"/>
  <c r="G40" i="33"/>
  <c r="F40" i="33"/>
  <c r="E40" i="33"/>
  <c r="D40" i="33"/>
  <c r="C40" i="33"/>
  <c r="B40" i="33"/>
  <c r="A40" i="33"/>
  <c r="H39" i="33"/>
  <c r="G39" i="33"/>
  <c r="F39" i="33"/>
  <c r="E39" i="33"/>
  <c r="D39" i="33"/>
  <c r="C39" i="33"/>
  <c r="B39" i="33"/>
  <c r="A39" i="33"/>
  <c r="H38" i="33"/>
  <c r="G38" i="33"/>
  <c r="F38" i="33"/>
  <c r="E38" i="33"/>
  <c r="D38" i="33"/>
  <c r="C38" i="33"/>
  <c r="B38" i="33"/>
  <c r="A38" i="33"/>
  <c r="H37" i="33"/>
  <c r="G37" i="33"/>
  <c r="F37" i="33"/>
  <c r="E37" i="33"/>
  <c r="D37" i="33"/>
  <c r="C37" i="33"/>
  <c r="B37" i="33"/>
  <c r="A37" i="33"/>
  <c r="H36" i="33"/>
  <c r="G36" i="33"/>
  <c r="F36" i="33"/>
  <c r="E36" i="33"/>
  <c r="D36" i="33"/>
  <c r="C36" i="33"/>
  <c r="B36" i="33"/>
  <c r="A36" i="33"/>
  <c r="H35" i="33"/>
  <c r="G35" i="33"/>
  <c r="F35" i="33"/>
  <c r="E35" i="33"/>
  <c r="D35" i="33"/>
  <c r="C35" i="33"/>
  <c r="B35" i="33"/>
  <c r="A35" i="33"/>
  <c r="H34" i="33"/>
  <c r="G34" i="33"/>
  <c r="F34" i="33"/>
  <c r="E34" i="33"/>
  <c r="D34" i="33"/>
  <c r="C34" i="33"/>
  <c r="B34" i="33"/>
  <c r="A34" i="33"/>
  <c r="H33" i="33"/>
  <c r="G33" i="33"/>
  <c r="F33" i="33"/>
  <c r="E33" i="33"/>
  <c r="D33" i="33"/>
  <c r="C33" i="33"/>
  <c r="B33" i="33"/>
  <c r="A33" i="33"/>
  <c r="H32" i="33"/>
  <c r="G32" i="33"/>
  <c r="F32" i="33"/>
  <c r="E32" i="33"/>
  <c r="D32" i="33"/>
  <c r="C32" i="33"/>
  <c r="B32" i="33"/>
  <c r="A32" i="33"/>
  <c r="H31" i="33"/>
  <c r="G31" i="33"/>
  <c r="F31" i="33"/>
  <c r="E31" i="33"/>
  <c r="D31" i="33"/>
  <c r="C31" i="33"/>
  <c r="B31" i="33"/>
  <c r="A31" i="33"/>
  <c r="H30" i="33"/>
  <c r="G30" i="33"/>
  <c r="F30" i="33"/>
  <c r="E30" i="33"/>
  <c r="D30" i="33"/>
  <c r="C30" i="33"/>
  <c r="B30" i="33"/>
  <c r="A30" i="33"/>
  <c r="H29" i="33"/>
  <c r="G29" i="33"/>
  <c r="F29" i="33"/>
  <c r="E29" i="33"/>
  <c r="D29" i="33"/>
  <c r="C29" i="33"/>
  <c r="B29" i="33"/>
  <c r="A29" i="33"/>
  <c r="H28" i="33"/>
  <c r="G28" i="33"/>
  <c r="F28" i="33"/>
  <c r="E28" i="33"/>
  <c r="D28" i="33"/>
  <c r="C28" i="33"/>
  <c r="B28" i="33"/>
  <c r="A28" i="33"/>
  <c r="H27" i="33"/>
  <c r="G27" i="33"/>
  <c r="F27" i="33"/>
  <c r="E27" i="33"/>
  <c r="D27" i="33"/>
  <c r="C27" i="33"/>
  <c r="B27" i="33"/>
  <c r="A27" i="33"/>
  <c r="H26" i="33"/>
  <c r="G26" i="33"/>
  <c r="F26" i="33"/>
  <c r="E26" i="33"/>
  <c r="D26" i="33"/>
  <c r="C26" i="33"/>
  <c r="B26" i="33"/>
  <c r="A26" i="33"/>
  <c r="H25" i="33"/>
  <c r="G25" i="33"/>
  <c r="F25" i="33"/>
  <c r="E25" i="33"/>
  <c r="D25" i="33"/>
  <c r="C25" i="33"/>
  <c r="B25" i="33"/>
  <c r="A25" i="33"/>
  <c r="H24" i="33"/>
  <c r="G24" i="33"/>
  <c r="F24" i="33"/>
  <c r="E24" i="33"/>
  <c r="D24" i="33"/>
  <c r="C24" i="33"/>
  <c r="B24" i="33"/>
  <c r="A24" i="33"/>
  <c r="H23" i="33"/>
  <c r="G23" i="33"/>
  <c r="F23" i="33"/>
  <c r="E23" i="33"/>
  <c r="D23" i="33"/>
  <c r="C23" i="33"/>
  <c r="B23" i="33"/>
  <c r="A23" i="33"/>
  <c r="H22" i="33"/>
  <c r="G22" i="33"/>
  <c r="F22" i="33"/>
  <c r="E22" i="33"/>
  <c r="D22" i="33"/>
  <c r="C22" i="33"/>
  <c r="B22" i="33"/>
  <c r="B3" i="33" s="1"/>
  <c r="C14" i="58" s="1"/>
  <c r="E14" i="58" s="1"/>
  <c r="A22" i="33"/>
  <c r="H47" i="32"/>
  <c r="G47" i="32"/>
  <c r="F47" i="32"/>
  <c r="E47" i="32"/>
  <c r="D47" i="32"/>
  <c r="C47" i="32"/>
  <c r="B47" i="32"/>
  <c r="A47" i="32"/>
  <c r="H46" i="32"/>
  <c r="G46" i="32"/>
  <c r="F46" i="32"/>
  <c r="E46" i="32"/>
  <c r="D46" i="32"/>
  <c r="C46" i="32"/>
  <c r="B46" i="32"/>
  <c r="A46" i="32"/>
  <c r="H45" i="32"/>
  <c r="G45" i="32"/>
  <c r="F45" i="32"/>
  <c r="E45" i="32"/>
  <c r="D45" i="32"/>
  <c r="C45" i="32"/>
  <c r="B45" i="32"/>
  <c r="A45" i="32"/>
  <c r="H44" i="32"/>
  <c r="G44" i="32"/>
  <c r="F44" i="32"/>
  <c r="E44" i="32"/>
  <c r="D44" i="32"/>
  <c r="C44" i="32"/>
  <c r="B44" i="32"/>
  <c r="A44" i="32"/>
  <c r="H43" i="32"/>
  <c r="G43" i="32"/>
  <c r="F43" i="32"/>
  <c r="E43" i="32"/>
  <c r="D43" i="32"/>
  <c r="C43" i="32"/>
  <c r="B43" i="32"/>
  <c r="A43" i="32"/>
  <c r="H42" i="32"/>
  <c r="G42" i="32"/>
  <c r="F42" i="32"/>
  <c r="E42" i="32"/>
  <c r="D42" i="32"/>
  <c r="C42" i="32"/>
  <c r="B42" i="32"/>
  <c r="A42" i="32"/>
  <c r="H41" i="32"/>
  <c r="G41" i="32"/>
  <c r="F41" i="32"/>
  <c r="E41" i="32"/>
  <c r="D41" i="32"/>
  <c r="C41" i="32"/>
  <c r="B41" i="32"/>
  <c r="A41" i="32"/>
  <c r="H40" i="32"/>
  <c r="G40" i="32"/>
  <c r="F40" i="32"/>
  <c r="E40" i="32"/>
  <c r="D40" i="32"/>
  <c r="C40" i="32"/>
  <c r="B40" i="32"/>
  <c r="A40" i="32"/>
  <c r="H39" i="32"/>
  <c r="G39" i="32"/>
  <c r="F39" i="32"/>
  <c r="E39" i="32"/>
  <c r="D39" i="32"/>
  <c r="C39" i="32"/>
  <c r="B39" i="32"/>
  <c r="A39" i="32"/>
  <c r="H38" i="32"/>
  <c r="G38" i="32"/>
  <c r="F38" i="32"/>
  <c r="E38" i="32"/>
  <c r="D38" i="32"/>
  <c r="C38" i="32"/>
  <c r="B38" i="32"/>
  <c r="A38" i="32"/>
  <c r="H37" i="32"/>
  <c r="G37" i="32"/>
  <c r="F37" i="32"/>
  <c r="E37" i="32"/>
  <c r="D37" i="32"/>
  <c r="C37" i="32"/>
  <c r="B37" i="32"/>
  <c r="A37" i="32"/>
  <c r="H36" i="32"/>
  <c r="G36" i="32"/>
  <c r="F36" i="32"/>
  <c r="E36" i="32"/>
  <c r="D36" i="32"/>
  <c r="C36" i="32"/>
  <c r="B36" i="32"/>
  <c r="A36" i="32"/>
  <c r="H35" i="32"/>
  <c r="G35" i="32"/>
  <c r="F35" i="32"/>
  <c r="E35" i="32"/>
  <c r="D35" i="32"/>
  <c r="C35" i="32"/>
  <c r="B35" i="32"/>
  <c r="A35" i="32"/>
  <c r="H34" i="32"/>
  <c r="G34" i="32"/>
  <c r="F34" i="32"/>
  <c r="E34" i="32"/>
  <c r="D34" i="32"/>
  <c r="C34" i="32"/>
  <c r="B34" i="32"/>
  <c r="A34" i="32"/>
  <c r="H33" i="32"/>
  <c r="G33" i="32"/>
  <c r="F33" i="32"/>
  <c r="E33" i="32"/>
  <c r="D33" i="32"/>
  <c r="C33" i="32"/>
  <c r="B33" i="32"/>
  <c r="A33" i="32"/>
  <c r="H32" i="32"/>
  <c r="G32" i="32"/>
  <c r="F32" i="32"/>
  <c r="E32" i="32"/>
  <c r="D32" i="32"/>
  <c r="C32" i="32"/>
  <c r="B32" i="32"/>
  <c r="A32" i="32"/>
  <c r="H31" i="32"/>
  <c r="G31" i="32"/>
  <c r="F31" i="32"/>
  <c r="E31" i="32"/>
  <c r="D31" i="32"/>
  <c r="C31" i="32"/>
  <c r="B31" i="32"/>
  <c r="A31" i="32"/>
  <c r="H30" i="32"/>
  <c r="G30" i="32"/>
  <c r="F30" i="32"/>
  <c r="E30" i="32"/>
  <c r="D30" i="32"/>
  <c r="C30" i="32"/>
  <c r="B30" i="32"/>
  <c r="A30" i="32"/>
  <c r="H29" i="32"/>
  <c r="G29" i="32"/>
  <c r="F29" i="32"/>
  <c r="E29" i="32"/>
  <c r="D29" i="32"/>
  <c r="C29" i="32"/>
  <c r="B29" i="32"/>
  <c r="A29" i="32"/>
  <c r="H28" i="32"/>
  <c r="G28" i="32"/>
  <c r="F28" i="32"/>
  <c r="E28" i="32"/>
  <c r="D28" i="32"/>
  <c r="C28" i="32"/>
  <c r="B28" i="32"/>
  <c r="A28" i="32"/>
  <c r="H27" i="32"/>
  <c r="G27" i="32"/>
  <c r="F27" i="32"/>
  <c r="E27" i="32"/>
  <c r="D27" i="32"/>
  <c r="C27" i="32"/>
  <c r="B27" i="32"/>
  <c r="A27" i="32"/>
  <c r="H26" i="32"/>
  <c r="G26" i="32"/>
  <c r="F26" i="32"/>
  <c r="E26" i="32"/>
  <c r="D26" i="32"/>
  <c r="C26" i="32"/>
  <c r="B26" i="32"/>
  <c r="A26" i="32"/>
  <c r="H25" i="32"/>
  <c r="G25" i="32"/>
  <c r="F25" i="32"/>
  <c r="E25" i="32"/>
  <c r="D25" i="32"/>
  <c r="C25" i="32"/>
  <c r="B25" i="32"/>
  <c r="A25" i="32"/>
  <c r="H24" i="32"/>
  <c r="G24" i="32"/>
  <c r="F24" i="32"/>
  <c r="E24" i="32"/>
  <c r="D24" i="32"/>
  <c r="C24" i="32"/>
  <c r="B24" i="32"/>
  <c r="A24" i="32"/>
  <c r="H23" i="32"/>
  <c r="G23" i="32"/>
  <c r="F23" i="32"/>
  <c r="E23" i="32"/>
  <c r="D23" i="32"/>
  <c r="C23" i="32"/>
  <c r="B23" i="32"/>
  <c r="A23" i="32"/>
  <c r="H22" i="32"/>
  <c r="G22" i="32"/>
  <c r="F22" i="32"/>
  <c r="E22" i="32"/>
  <c r="D22" i="32"/>
  <c r="C22" i="32"/>
  <c r="B22" i="32"/>
  <c r="A22" i="32"/>
  <c r="H21" i="32"/>
  <c r="G21" i="32"/>
  <c r="F21" i="32"/>
  <c r="E21" i="32"/>
  <c r="D21" i="32"/>
  <c r="C21" i="32"/>
  <c r="B21" i="32"/>
  <c r="A21" i="32"/>
  <c r="H20" i="32"/>
  <c r="G20" i="32"/>
  <c r="F20" i="32"/>
  <c r="E20" i="32"/>
  <c r="D20" i="32"/>
  <c r="C20" i="32"/>
  <c r="B20" i="32"/>
  <c r="A20" i="32"/>
  <c r="H3" i="32"/>
  <c r="H47" i="31"/>
  <c r="G47" i="31"/>
  <c r="F47" i="31"/>
  <c r="E47" i="31"/>
  <c r="D47" i="31"/>
  <c r="C47" i="31"/>
  <c r="B47" i="31"/>
  <c r="A47" i="31"/>
  <c r="H46" i="31"/>
  <c r="G46" i="31"/>
  <c r="F46" i="31"/>
  <c r="E46" i="31"/>
  <c r="D46" i="31"/>
  <c r="C46" i="31"/>
  <c r="B46" i="31"/>
  <c r="A46" i="31"/>
  <c r="H45" i="31"/>
  <c r="G45" i="31"/>
  <c r="F45" i="31"/>
  <c r="E45" i="31"/>
  <c r="D45" i="31"/>
  <c r="C45" i="31"/>
  <c r="B45" i="31"/>
  <c r="A45" i="31"/>
  <c r="H44" i="31"/>
  <c r="G44" i="31"/>
  <c r="F44" i="31"/>
  <c r="E44" i="31"/>
  <c r="D44" i="31"/>
  <c r="C44" i="31"/>
  <c r="B44" i="31"/>
  <c r="A44" i="31"/>
  <c r="H43" i="31"/>
  <c r="G43" i="31"/>
  <c r="F43" i="31"/>
  <c r="E43" i="31"/>
  <c r="D43" i="31"/>
  <c r="C43" i="31"/>
  <c r="B43" i="31"/>
  <c r="A43" i="31"/>
  <c r="H42" i="31"/>
  <c r="G42" i="31"/>
  <c r="F42" i="31"/>
  <c r="E42" i="31"/>
  <c r="D42" i="31"/>
  <c r="C42" i="31"/>
  <c r="B42" i="31"/>
  <c r="A42" i="31"/>
  <c r="H41" i="31"/>
  <c r="G41" i="31"/>
  <c r="F41" i="31"/>
  <c r="E41" i="31"/>
  <c r="D41" i="31"/>
  <c r="C41" i="31"/>
  <c r="B41" i="31"/>
  <c r="A41" i="31"/>
  <c r="H40" i="31"/>
  <c r="G40" i="31"/>
  <c r="F40" i="31"/>
  <c r="E40" i="31"/>
  <c r="D40" i="31"/>
  <c r="C40" i="31"/>
  <c r="B40" i="31"/>
  <c r="A40" i="31"/>
  <c r="H39" i="31"/>
  <c r="G39" i="31"/>
  <c r="F39" i="31"/>
  <c r="E39" i="31"/>
  <c r="D39" i="31"/>
  <c r="C39" i="31"/>
  <c r="B39" i="31"/>
  <c r="A39" i="31"/>
  <c r="H38" i="31"/>
  <c r="G38" i="31"/>
  <c r="F38" i="31"/>
  <c r="E38" i="31"/>
  <c r="D38" i="31"/>
  <c r="C38" i="31"/>
  <c r="B38" i="31"/>
  <c r="A38" i="31"/>
  <c r="H37" i="31"/>
  <c r="G37" i="31"/>
  <c r="F37" i="31"/>
  <c r="E37" i="31"/>
  <c r="D37" i="31"/>
  <c r="C37" i="31"/>
  <c r="B37" i="31"/>
  <c r="A37" i="31"/>
  <c r="H36" i="31"/>
  <c r="G36" i="31"/>
  <c r="F36" i="31"/>
  <c r="E36" i="31"/>
  <c r="D36" i="31"/>
  <c r="C36" i="31"/>
  <c r="B36" i="31"/>
  <c r="A36" i="31"/>
  <c r="H35" i="31"/>
  <c r="G35" i="31"/>
  <c r="F35" i="31"/>
  <c r="E35" i="31"/>
  <c r="D35" i="31"/>
  <c r="C35" i="31"/>
  <c r="B35" i="31"/>
  <c r="A35" i="31"/>
  <c r="H34" i="31"/>
  <c r="G34" i="31"/>
  <c r="F34" i="31"/>
  <c r="E34" i="31"/>
  <c r="D34" i="31"/>
  <c r="C34" i="31"/>
  <c r="B34" i="31"/>
  <c r="A34" i="31"/>
  <c r="H33" i="31"/>
  <c r="G33" i="31"/>
  <c r="F33" i="31"/>
  <c r="E33" i="31"/>
  <c r="D33" i="31"/>
  <c r="C33" i="31"/>
  <c r="B33" i="31"/>
  <c r="A33" i="31"/>
  <c r="H32" i="31"/>
  <c r="G32" i="31"/>
  <c r="F32" i="31"/>
  <c r="E32" i="31"/>
  <c r="D32" i="31"/>
  <c r="C32" i="31"/>
  <c r="B32" i="31"/>
  <c r="A32" i="31"/>
  <c r="H31" i="31"/>
  <c r="G31" i="31"/>
  <c r="F31" i="31"/>
  <c r="E31" i="31"/>
  <c r="D31" i="31"/>
  <c r="C31" i="31"/>
  <c r="B31" i="31"/>
  <c r="A31" i="31"/>
  <c r="B3" i="31"/>
  <c r="C11" i="58" s="1"/>
  <c r="H47" i="30"/>
  <c r="G47" i="30"/>
  <c r="F47" i="30"/>
  <c r="E47" i="30"/>
  <c r="D47" i="30"/>
  <c r="C47" i="30"/>
  <c r="B47" i="30"/>
  <c r="A47" i="30"/>
  <c r="H46" i="30"/>
  <c r="G46" i="30"/>
  <c r="F46" i="30"/>
  <c r="E46" i="30"/>
  <c r="D46" i="30"/>
  <c r="C46" i="30"/>
  <c r="B46" i="30"/>
  <c r="A46" i="30"/>
  <c r="H45" i="30"/>
  <c r="G45" i="30"/>
  <c r="F45" i="30"/>
  <c r="E45" i="30"/>
  <c r="D45" i="30"/>
  <c r="C45" i="30"/>
  <c r="B45" i="30"/>
  <c r="A45" i="30"/>
  <c r="H44" i="30"/>
  <c r="G44" i="30"/>
  <c r="F44" i="30"/>
  <c r="E44" i="30"/>
  <c r="D44" i="30"/>
  <c r="C44" i="30"/>
  <c r="B44" i="30"/>
  <c r="A44" i="30"/>
  <c r="H43" i="30"/>
  <c r="G43" i="30"/>
  <c r="F43" i="30"/>
  <c r="E43" i="30"/>
  <c r="D43" i="30"/>
  <c r="C43" i="30"/>
  <c r="B43" i="30"/>
  <c r="A43" i="30"/>
  <c r="H42" i="30"/>
  <c r="G42" i="30"/>
  <c r="F42" i="30"/>
  <c r="E42" i="30"/>
  <c r="D42" i="30"/>
  <c r="C42" i="30"/>
  <c r="B42" i="30"/>
  <c r="A42" i="30"/>
  <c r="H41" i="30"/>
  <c r="G41" i="30"/>
  <c r="F41" i="30"/>
  <c r="E41" i="30"/>
  <c r="D41" i="30"/>
  <c r="C41" i="30"/>
  <c r="B41" i="30"/>
  <c r="A41" i="30"/>
  <c r="H40" i="30"/>
  <c r="G40" i="30"/>
  <c r="F40" i="30"/>
  <c r="E40" i="30"/>
  <c r="D40" i="30"/>
  <c r="C40" i="30"/>
  <c r="B40" i="30"/>
  <c r="A40" i="30"/>
  <c r="H39" i="30"/>
  <c r="G39" i="30"/>
  <c r="F39" i="30"/>
  <c r="E39" i="30"/>
  <c r="D39" i="30"/>
  <c r="C39" i="30"/>
  <c r="B39" i="30"/>
  <c r="A39" i="30"/>
  <c r="H38" i="30"/>
  <c r="G38" i="30"/>
  <c r="F38" i="30"/>
  <c r="E38" i="30"/>
  <c r="D38" i="30"/>
  <c r="C38" i="30"/>
  <c r="B38" i="30"/>
  <c r="A38" i="30"/>
  <c r="H37" i="30"/>
  <c r="G37" i="30"/>
  <c r="F37" i="30"/>
  <c r="E37" i="30"/>
  <c r="D37" i="30"/>
  <c r="C37" i="30"/>
  <c r="B37" i="30"/>
  <c r="A37" i="30"/>
  <c r="H36" i="30"/>
  <c r="G36" i="30"/>
  <c r="F36" i="30"/>
  <c r="E36" i="30"/>
  <c r="D36" i="30"/>
  <c r="C36" i="30"/>
  <c r="B36" i="30"/>
  <c r="A36" i="30"/>
  <c r="H35" i="30"/>
  <c r="G35" i="30"/>
  <c r="F35" i="30"/>
  <c r="E35" i="30"/>
  <c r="D35" i="30"/>
  <c r="C35" i="30"/>
  <c r="B35" i="30"/>
  <c r="A35" i="30"/>
  <c r="H34" i="30"/>
  <c r="G34" i="30"/>
  <c r="F34" i="30"/>
  <c r="E34" i="30"/>
  <c r="D34" i="30"/>
  <c r="C34" i="30"/>
  <c r="B34" i="30"/>
  <c r="A34" i="30"/>
  <c r="H33" i="30"/>
  <c r="G33" i="30"/>
  <c r="F33" i="30"/>
  <c r="E33" i="30"/>
  <c r="D33" i="30"/>
  <c r="C33" i="30"/>
  <c r="B33" i="30"/>
  <c r="A33" i="30"/>
  <c r="H32" i="30"/>
  <c r="G32" i="30"/>
  <c r="F32" i="30"/>
  <c r="E32" i="30"/>
  <c r="D32" i="30"/>
  <c r="C32" i="30"/>
  <c r="B32" i="30"/>
  <c r="A32" i="30"/>
  <c r="H31" i="30"/>
  <c r="G31" i="30"/>
  <c r="F31" i="30"/>
  <c r="E31" i="30"/>
  <c r="D31" i="30"/>
  <c r="C31" i="30"/>
  <c r="B31" i="30"/>
  <c r="A31" i="30"/>
  <c r="H30" i="30"/>
  <c r="G30" i="30"/>
  <c r="F30" i="30"/>
  <c r="E30" i="30"/>
  <c r="D30" i="30"/>
  <c r="C30" i="30"/>
  <c r="B30" i="30"/>
  <c r="A30" i="30"/>
  <c r="H29" i="30"/>
  <c r="G29" i="30"/>
  <c r="F29" i="30"/>
  <c r="E29" i="30"/>
  <c r="D29" i="30"/>
  <c r="C29" i="30"/>
  <c r="B29" i="30"/>
  <c r="A29" i="30"/>
  <c r="H28" i="30"/>
  <c r="G28" i="30"/>
  <c r="F28" i="30"/>
  <c r="E28" i="30"/>
  <c r="D28" i="30"/>
  <c r="C28" i="30"/>
  <c r="B28" i="30"/>
  <c r="A28" i="30"/>
  <c r="H27" i="30"/>
  <c r="G27" i="30"/>
  <c r="F27" i="30"/>
  <c r="E27" i="30"/>
  <c r="D27" i="30"/>
  <c r="C27" i="30"/>
  <c r="B27" i="30"/>
  <c r="A27" i="30"/>
  <c r="H26" i="30"/>
  <c r="G26" i="30"/>
  <c r="F26" i="30"/>
  <c r="E26" i="30"/>
  <c r="D26" i="30"/>
  <c r="C26" i="30"/>
  <c r="B26" i="30"/>
  <c r="A26" i="30"/>
  <c r="H25" i="30"/>
  <c r="G25" i="30"/>
  <c r="F25" i="30"/>
  <c r="E25" i="30"/>
  <c r="D25" i="30"/>
  <c r="D3" i="30" s="1"/>
  <c r="C25" i="30"/>
  <c r="B25" i="30"/>
  <c r="A25" i="30"/>
  <c r="H3" i="30"/>
  <c r="H47" i="29"/>
  <c r="G47" i="29"/>
  <c r="F47" i="29"/>
  <c r="E47" i="29"/>
  <c r="D47" i="29"/>
  <c r="C47" i="29"/>
  <c r="B47" i="29"/>
  <c r="A47" i="29"/>
  <c r="H46" i="29"/>
  <c r="G46" i="29"/>
  <c r="F46" i="29"/>
  <c r="E46" i="29"/>
  <c r="D46" i="29"/>
  <c r="C46" i="29"/>
  <c r="B46" i="29"/>
  <c r="A46" i="29"/>
  <c r="H45" i="29"/>
  <c r="G45" i="29"/>
  <c r="F45" i="29"/>
  <c r="E45" i="29"/>
  <c r="D45" i="29"/>
  <c r="C45" i="29"/>
  <c r="B45" i="29"/>
  <c r="A45" i="29"/>
  <c r="H44" i="29"/>
  <c r="G44" i="29"/>
  <c r="F44" i="29"/>
  <c r="E44" i="29"/>
  <c r="D44" i="29"/>
  <c r="C44" i="29"/>
  <c r="B44" i="29"/>
  <c r="A44" i="29"/>
  <c r="H43" i="29"/>
  <c r="G43" i="29"/>
  <c r="F43" i="29"/>
  <c r="E43" i="29"/>
  <c r="D43" i="29"/>
  <c r="C43" i="29"/>
  <c r="B43" i="29"/>
  <c r="A43" i="29"/>
  <c r="H42" i="29"/>
  <c r="G42" i="29"/>
  <c r="F42" i="29"/>
  <c r="E42" i="29"/>
  <c r="D42" i="29"/>
  <c r="C42" i="29"/>
  <c r="B42" i="29"/>
  <c r="A42" i="29"/>
  <c r="H41" i="29"/>
  <c r="G41" i="29"/>
  <c r="F41" i="29"/>
  <c r="E41" i="29"/>
  <c r="D41" i="29"/>
  <c r="C41" i="29"/>
  <c r="B41" i="29"/>
  <c r="A41" i="29"/>
  <c r="H40" i="29"/>
  <c r="G40" i="29"/>
  <c r="F40" i="29"/>
  <c r="E40" i="29"/>
  <c r="D40" i="29"/>
  <c r="C40" i="29"/>
  <c r="B40" i="29"/>
  <c r="A40" i="29"/>
  <c r="H39" i="29"/>
  <c r="G39" i="29"/>
  <c r="F39" i="29"/>
  <c r="E39" i="29"/>
  <c r="D39" i="29"/>
  <c r="C39" i="29"/>
  <c r="B39" i="29"/>
  <c r="A39" i="29"/>
  <c r="H38" i="29"/>
  <c r="G38" i="29"/>
  <c r="F38" i="29"/>
  <c r="E38" i="29"/>
  <c r="D38" i="29"/>
  <c r="C38" i="29"/>
  <c r="B38" i="29"/>
  <c r="A38" i="29"/>
  <c r="H37" i="29"/>
  <c r="G37" i="29"/>
  <c r="F37" i="29"/>
  <c r="E37" i="29"/>
  <c r="D37" i="29"/>
  <c r="C37" i="29"/>
  <c r="B37" i="29"/>
  <c r="A37" i="29"/>
  <c r="H36" i="29"/>
  <c r="G36" i="29"/>
  <c r="F36" i="29"/>
  <c r="E36" i="29"/>
  <c r="D36" i="29"/>
  <c r="C36" i="29"/>
  <c r="B36" i="29"/>
  <c r="A36" i="29"/>
  <c r="H35" i="29"/>
  <c r="G35" i="29"/>
  <c r="F35" i="29"/>
  <c r="E35" i="29"/>
  <c r="D35" i="29"/>
  <c r="C35" i="29"/>
  <c r="B35" i="29"/>
  <c r="A35" i="29"/>
  <c r="H34" i="29"/>
  <c r="G34" i="29"/>
  <c r="F34" i="29"/>
  <c r="E34" i="29"/>
  <c r="D34" i="29"/>
  <c r="C34" i="29"/>
  <c r="B34" i="29"/>
  <c r="A34" i="29"/>
  <c r="H33" i="29"/>
  <c r="G33" i="29"/>
  <c r="F33" i="29"/>
  <c r="E33" i="29"/>
  <c r="D33" i="29"/>
  <c r="C33" i="29"/>
  <c r="B33" i="29"/>
  <c r="A33" i="29"/>
  <c r="H32" i="29"/>
  <c r="G32" i="29"/>
  <c r="F32" i="29"/>
  <c r="E32" i="29"/>
  <c r="D32" i="29"/>
  <c r="C32" i="29"/>
  <c r="B32" i="29"/>
  <c r="A32" i="29"/>
  <c r="H31" i="29"/>
  <c r="G31" i="29"/>
  <c r="F31" i="29"/>
  <c r="E31" i="29"/>
  <c r="D31" i="29"/>
  <c r="C31" i="29"/>
  <c r="B31" i="29"/>
  <c r="A31" i="29"/>
  <c r="H30" i="29"/>
  <c r="G30" i="29"/>
  <c r="F30" i="29"/>
  <c r="E30" i="29"/>
  <c r="D30" i="29"/>
  <c r="C30" i="29"/>
  <c r="B30" i="29"/>
  <c r="A30" i="29"/>
  <c r="H29" i="29"/>
  <c r="G29" i="29"/>
  <c r="F29" i="29"/>
  <c r="E29" i="29"/>
  <c r="D29" i="29"/>
  <c r="C29" i="29"/>
  <c r="B29" i="29"/>
  <c r="A29" i="29"/>
  <c r="H28" i="29"/>
  <c r="G28" i="29"/>
  <c r="F28" i="29"/>
  <c r="E28" i="29"/>
  <c r="D28" i="29"/>
  <c r="C28" i="29"/>
  <c r="B28" i="29"/>
  <c r="A28" i="29"/>
  <c r="H27" i="29"/>
  <c r="G27" i="29"/>
  <c r="F27" i="29"/>
  <c r="E27" i="29"/>
  <c r="D27" i="29"/>
  <c r="C27" i="29"/>
  <c r="B27" i="29"/>
  <c r="A27" i="29"/>
  <c r="H26" i="29"/>
  <c r="G26" i="29"/>
  <c r="F26" i="29"/>
  <c r="E26" i="29"/>
  <c r="D26" i="29"/>
  <c r="C26" i="29"/>
  <c r="B26" i="29"/>
  <c r="A26" i="29"/>
  <c r="H25" i="29"/>
  <c r="G25" i="29"/>
  <c r="F25" i="29"/>
  <c r="E25" i="29"/>
  <c r="D25" i="29"/>
  <c r="C25" i="29"/>
  <c r="B25" i="29"/>
  <c r="A25" i="29"/>
  <c r="H24" i="29"/>
  <c r="G24" i="29"/>
  <c r="F24" i="29"/>
  <c r="E24" i="29"/>
  <c r="D24" i="29"/>
  <c r="C24" i="29"/>
  <c r="B24" i="29"/>
  <c r="A24" i="29"/>
  <c r="H23" i="29"/>
  <c r="G23" i="29"/>
  <c r="F23" i="29"/>
  <c r="E23" i="29"/>
  <c r="D23" i="29"/>
  <c r="C23" i="29"/>
  <c r="B23" i="29"/>
  <c r="A23" i="29"/>
  <c r="H22" i="29"/>
  <c r="G22" i="29"/>
  <c r="F22" i="29"/>
  <c r="E22" i="29"/>
  <c r="D22" i="29"/>
  <c r="C22" i="29"/>
  <c r="B22" i="29"/>
  <c r="A22" i="29"/>
  <c r="H21" i="29"/>
  <c r="G21" i="29"/>
  <c r="F21" i="29"/>
  <c r="E21" i="29"/>
  <c r="D21" i="29"/>
  <c r="C21" i="29"/>
  <c r="B21" i="29"/>
  <c r="A21" i="29"/>
  <c r="H20" i="29"/>
  <c r="G20" i="29"/>
  <c r="F20" i="29"/>
  <c r="E20" i="29"/>
  <c r="D20" i="29"/>
  <c r="C20" i="29"/>
  <c r="B20" i="29"/>
  <c r="A20" i="29"/>
  <c r="H47" i="28"/>
  <c r="G47" i="28"/>
  <c r="F47" i="28"/>
  <c r="E47" i="28"/>
  <c r="D47" i="28"/>
  <c r="C47" i="28"/>
  <c r="B47" i="28"/>
  <c r="A47" i="28"/>
  <c r="H46" i="28"/>
  <c r="G46" i="28"/>
  <c r="F46" i="28"/>
  <c r="E46" i="28"/>
  <c r="D46" i="28"/>
  <c r="C46" i="28"/>
  <c r="B46" i="28"/>
  <c r="A46" i="28"/>
  <c r="H45" i="28"/>
  <c r="G45" i="28"/>
  <c r="F45" i="28"/>
  <c r="E45" i="28"/>
  <c r="D45" i="28"/>
  <c r="C45" i="28"/>
  <c r="B45" i="28"/>
  <c r="A45" i="28"/>
  <c r="H44" i="28"/>
  <c r="G44" i="28"/>
  <c r="F44" i="28"/>
  <c r="E44" i="28"/>
  <c r="D44" i="28"/>
  <c r="C44" i="28"/>
  <c r="B44" i="28"/>
  <c r="A44" i="28"/>
  <c r="H43" i="28"/>
  <c r="G43" i="28"/>
  <c r="F43" i="28"/>
  <c r="E43" i="28"/>
  <c r="D43" i="28"/>
  <c r="C43" i="28"/>
  <c r="B43" i="28"/>
  <c r="A43" i="28"/>
  <c r="H42" i="28"/>
  <c r="G42" i="28"/>
  <c r="F42" i="28"/>
  <c r="E42" i="28"/>
  <c r="D42" i="28"/>
  <c r="C42" i="28"/>
  <c r="B42" i="28"/>
  <c r="A42" i="28"/>
  <c r="H41" i="28"/>
  <c r="G41" i="28"/>
  <c r="F41" i="28"/>
  <c r="E41" i="28"/>
  <c r="D41" i="28"/>
  <c r="C41" i="28"/>
  <c r="B41" i="28"/>
  <c r="A41" i="28"/>
  <c r="H40" i="28"/>
  <c r="G40" i="28"/>
  <c r="F40" i="28"/>
  <c r="E40" i="28"/>
  <c r="D40" i="28"/>
  <c r="C40" i="28"/>
  <c r="B40" i="28"/>
  <c r="A40" i="28"/>
  <c r="H39" i="28"/>
  <c r="G39" i="28"/>
  <c r="F39" i="28"/>
  <c r="E39" i="28"/>
  <c r="D39" i="28"/>
  <c r="C39" i="28"/>
  <c r="B39" i="28"/>
  <c r="A39" i="28"/>
  <c r="H38" i="28"/>
  <c r="G38" i="28"/>
  <c r="F38" i="28"/>
  <c r="E38" i="28"/>
  <c r="D38" i="28"/>
  <c r="C38" i="28"/>
  <c r="B38" i="28"/>
  <c r="A38" i="28"/>
  <c r="H37" i="28"/>
  <c r="G37" i="28"/>
  <c r="F37" i="28"/>
  <c r="E37" i="28"/>
  <c r="D37" i="28"/>
  <c r="C37" i="28"/>
  <c r="B37" i="28"/>
  <c r="A37" i="28"/>
  <c r="H36" i="28"/>
  <c r="G36" i="28"/>
  <c r="F36" i="28"/>
  <c r="E36" i="28"/>
  <c r="D36" i="28"/>
  <c r="C36" i="28"/>
  <c r="B36" i="28"/>
  <c r="A36" i="28"/>
  <c r="H35" i="28"/>
  <c r="G35" i="28"/>
  <c r="F35" i="28"/>
  <c r="E35" i="28"/>
  <c r="D35" i="28"/>
  <c r="C35" i="28"/>
  <c r="B35" i="28"/>
  <c r="A35" i="28"/>
  <c r="H34" i="28"/>
  <c r="G34" i="28"/>
  <c r="F34" i="28"/>
  <c r="E34" i="28"/>
  <c r="D34" i="28"/>
  <c r="C34" i="28"/>
  <c r="B34" i="28"/>
  <c r="A34" i="28"/>
  <c r="H33" i="28"/>
  <c r="G33" i="28"/>
  <c r="F33" i="28"/>
  <c r="E33" i="28"/>
  <c r="D33" i="28"/>
  <c r="C33" i="28"/>
  <c r="B33" i="28"/>
  <c r="A33" i="28"/>
  <c r="H32" i="28"/>
  <c r="G32" i="28"/>
  <c r="F32" i="28"/>
  <c r="E32" i="28"/>
  <c r="D32" i="28"/>
  <c r="C32" i="28"/>
  <c r="B32" i="28"/>
  <c r="A32" i="28"/>
  <c r="H31" i="28"/>
  <c r="G31" i="28"/>
  <c r="F31" i="28"/>
  <c r="E31" i="28"/>
  <c r="D31" i="28"/>
  <c r="C31" i="28"/>
  <c r="B31" i="28"/>
  <c r="A31" i="28"/>
  <c r="H30" i="28"/>
  <c r="G30" i="28"/>
  <c r="F30" i="28"/>
  <c r="E30" i="28"/>
  <c r="D30" i="28"/>
  <c r="C30" i="28"/>
  <c r="B30" i="28"/>
  <c r="A30" i="28"/>
  <c r="H29" i="28"/>
  <c r="G29" i="28"/>
  <c r="F29" i="28"/>
  <c r="E29" i="28"/>
  <c r="D29" i="28"/>
  <c r="C29" i="28"/>
  <c r="B29" i="28"/>
  <c r="A29" i="28"/>
  <c r="H28" i="28"/>
  <c r="G28" i="28"/>
  <c r="F28" i="28"/>
  <c r="E28" i="28"/>
  <c r="D28" i="28"/>
  <c r="C28" i="28"/>
  <c r="B28" i="28"/>
  <c r="A28" i="28"/>
  <c r="H27" i="28"/>
  <c r="G27" i="28"/>
  <c r="F27" i="28"/>
  <c r="E27" i="28"/>
  <c r="D27" i="28"/>
  <c r="C27" i="28"/>
  <c r="B27" i="28"/>
  <c r="A27" i="28"/>
  <c r="H26" i="28"/>
  <c r="G26" i="28"/>
  <c r="F26" i="28"/>
  <c r="E26" i="28"/>
  <c r="D26" i="28"/>
  <c r="C26" i="28"/>
  <c r="B26" i="28"/>
  <c r="A26" i="28"/>
  <c r="H25" i="28"/>
  <c r="G25" i="28"/>
  <c r="F25" i="28"/>
  <c r="E25" i="28"/>
  <c r="D25" i="28"/>
  <c r="C25" i="28"/>
  <c r="B25" i="28"/>
  <c r="A25" i="28"/>
  <c r="H24" i="28"/>
  <c r="G24" i="28"/>
  <c r="F24" i="28"/>
  <c r="E24" i="28"/>
  <c r="D24" i="28"/>
  <c r="C24" i="28"/>
  <c r="B24" i="28"/>
  <c r="A24" i="28"/>
  <c r="H23" i="28"/>
  <c r="G23" i="28"/>
  <c r="F23" i="28"/>
  <c r="E23" i="28"/>
  <c r="D23" i="28"/>
  <c r="C23" i="28"/>
  <c r="B23" i="28"/>
  <c r="A23" i="28"/>
  <c r="H22" i="28"/>
  <c r="G22" i="28"/>
  <c r="F22" i="28"/>
  <c r="E22" i="28"/>
  <c r="D22" i="28"/>
  <c r="C22" i="28"/>
  <c r="B22" i="28"/>
  <c r="A22" i="28"/>
  <c r="H21" i="28"/>
  <c r="G21" i="28"/>
  <c r="F21" i="28"/>
  <c r="E21" i="28"/>
  <c r="D21" i="28"/>
  <c r="C21" i="28"/>
  <c r="B21" i="28"/>
  <c r="A21" i="28"/>
  <c r="H20" i="28"/>
  <c r="G20" i="28"/>
  <c r="F20" i="28"/>
  <c r="E20" i="28"/>
  <c r="D20" i="28"/>
  <c r="C20" i="28"/>
  <c r="B20" i="28"/>
  <c r="A20" i="28"/>
  <c r="H19" i="28"/>
  <c r="G19" i="28"/>
  <c r="F19" i="28"/>
  <c r="E19" i="28"/>
  <c r="D19" i="28"/>
  <c r="C19" i="28"/>
  <c r="B19" i="28"/>
  <c r="A19" i="28"/>
  <c r="H18" i="28"/>
  <c r="G18" i="28"/>
  <c r="F18" i="28"/>
  <c r="E18" i="28"/>
  <c r="D18" i="28"/>
  <c r="C18" i="28"/>
  <c r="B18" i="28"/>
  <c r="A18" i="28"/>
  <c r="H3" i="28"/>
  <c r="H47" i="27"/>
  <c r="G47" i="27"/>
  <c r="F47" i="27"/>
  <c r="E47" i="27"/>
  <c r="D47" i="27"/>
  <c r="C47" i="27"/>
  <c r="B47" i="27"/>
  <c r="A47" i="27"/>
  <c r="H46" i="27"/>
  <c r="G46" i="27"/>
  <c r="F46" i="27"/>
  <c r="E46" i="27"/>
  <c r="D46" i="27"/>
  <c r="C46" i="27"/>
  <c r="B46" i="27"/>
  <c r="A46" i="27"/>
  <c r="H45" i="27"/>
  <c r="G45" i="27"/>
  <c r="F45" i="27"/>
  <c r="E45" i="27"/>
  <c r="D45" i="27"/>
  <c r="C45" i="27"/>
  <c r="B45" i="27"/>
  <c r="A45" i="27"/>
  <c r="H44" i="27"/>
  <c r="G44" i="27"/>
  <c r="F44" i="27"/>
  <c r="E44" i="27"/>
  <c r="D44" i="27"/>
  <c r="C44" i="27"/>
  <c r="B44" i="27"/>
  <c r="A44" i="27"/>
  <c r="H43" i="27"/>
  <c r="G43" i="27"/>
  <c r="F43" i="27"/>
  <c r="E43" i="27"/>
  <c r="D43" i="27"/>
  <c r="C43" i="27"/>
  <c r="B43" i="27"/>
  <c r="A43" i="27"/>
  <c r="H42" i="27"/>
  <c r="G42" i="27"/>
  <c r="F42" i="27"/>
  <c r="E42" i="27"/>
  <c r="D42" i="27"/>
  <c r="C42" i="27"/>
  <c r="B42" i="27"/>
  <c r="A42" i="27"/>
  <c r="H41" i="27"/>
  <c r="G41" i="27"/>
  <c r="F41" i="27"/>
  <c r="E41" i="27"/>
  <c r="D41" i="27"/>
  <c r="C41" i="27"/>
  <c r="B41" i="27"/>
  <c r="A41" i="27"/>
  <c r="H40" i="27"/>
  <c r="G40" i="27"/>
  <c r="F40" i="27"/>
  <c r="E40" i="27"/>
  <c r="D40" i="27"/>
  <c r="C40" i="27"/>
  <c r="B40" i="27"/>
  <c r="A40" i="27"/>
  <c r="H39" i="27"/>
  <c r="G39" i="27"/>
  <c r="F39" i="27"/>
  <c r="E39" i="27"/>
  <c r="D39" i="27"/>
  <c r="C39" i="27"/>
  <c r="B39" i="27"/>
  <c r="A39" i="27"/>
  <c r="H38" i="27"/>
  <c r="G38" i="27"/>
  <c r="F38" i="27"/>
  <c r="E38" i="27"/>
  <c r="D38" i="27"/>
  <c r="C38" i="27"/>
  <c r="B38" i="27"/>
  <c r="A38" i="27"/>
  <c r="H37" i="27"/>
  <c r="G37" i="27"/>
  <c r="F37" i="27"/>
  <c r="E37" i="27"/>
  <c r="D37" i="27"/>
  <c r="C37" i="27"/>
  <c r="B37" i="27"/>
  <c r="A37" i="27"/>
  <c r="H36" i="27"/>
  <c r="G36" i="27"/>
  <c r="F36" i="27"/>
  <c r="E36" i="27"/>
  <c r="D36" i="27"/>
  <c r="C36" i="27"/>
  <c r="B36" i="27"/>
  <c r="A36" i="27"/>
  <c r="H35" i="27"/>
  <c r="G35" i="27"/>
  <c r="F35" i="27"/>
  <c r="E35" i="27"/>
  <c r="D35" i="27"/>
  <c r="C35" i="27"/>
  <c r="B35" i="27"/>
  <c r="A35" i="27"/>
  <c r="H34" i="27"/>
  <c r="G34" i="27"/>
  <c r="F34" i="27"/>
  <c r="E34" i="27"/>
  <c r="D34" i="27"/>
  <c r="C34" i="27"/>
  <c r="B34" i="27"/>
  <c r="A34" i="27"/>
  <c r="H33" i="27"/>
  <c r="G33" i="27"/>
  <c r="F33" i="27"/>
  <c r="E33" i="27"/>
  <c r="D33" i="27"/>
  <c r="C33" i="27"/>
  <c r="B33" i="27"/>
  <c r="A33" i="27"/>
  <c r="H32" i="27"/>
  <c r="G32" i="27"/>
  <c r="F32" i="27"/>
  <c r="E32" i="27"/>
  <c r="D32" i="27"/>
  <c r="C32" i="27"/>
  <c r="B32" i="27"/>
  <c r="A32" i="27"/>
  <c r="H31" i="27"/>
  <c r="G31" i="27"/>
  <c r="F31" i="27"/>
  <c r="E31" i="27"/>
  <c r="D31" i="27"/>
  <c r="C31" i="27"/>
  <c r="B31" i="27"/>
  <c r="A31" i="27"/>
  <c r="H30" i="27"/>
  <c r="G30" i="27"/>
  <c r="F30" i="27"/>
  <c r="E30" i="27"/>
  <c r="D30" i="27"/>
  <c r="C30" i="27"/>
  <c r="B30" i="27"/>
  <c r="A30" i="27"/>
  <c r="H29" i="27"/>
  <c r="G29" i="27"/>
  <c r="F29" i="27"/>
  <c r="E29" i="27"/>
  <c r="D29" i="27"/>
  <c r="C29" i="27"/>
  <c r="B29" i="27"/>
  <c r="A29" i="27"/>
  <c r="H28" i="27"/>
  <c r="G28" i="27"/>
  <c r="F28" i="27"/>
  <c r="E28" i="27"/>
  <c r="D28" i="27"/>
  <c r="C28" i="27"/>
  <c r="B28" i="27"/>
  <c r="A28" i="27"/>
  <c r="H27" i="27"/>
  <c r="G27" i="27"/>
  <c r="F27" i="27"/>
  <c r="E27" i="27"/>
  <c r="D27" i="27"/>
  <c r="C27" i="27"/>
  <c r="B27" i="27"/>
  <c r="A27" i="27"/>
  <c r="H26" i="27"/>
  <c r="G26" i="27"/>
  <c r="F26" i="27"/>
  <c r="E26" i="27"/>
  <c r="D26" i="27"/>
  <c r="C26" i="27"/>
  <c r="B26" i="27"/>
  <c r="A26" i="27"/>
  <c r="H25" i="27"/>
  <c r="G25" i="27"/>
  <c r="F25" i="27"/>
  <c r="E25" i="27"/>
  <c r="D25" i="27"/>
  <c r="C25" i="27"/>
  <c r="B25" i="27"/>
  <c r="A25" i="27"/>
  <c r="H24" i="27"/>
  <c r="G24" i="27"/>
  <c r="F24" i="27"/>
  <c r="E24" i="27"/>
  <c r="D24" i="27"/>
  <c r="C24" i="27"/>
  <c r="B24" i="27"/>
  <c r="A24" i="27"/>
  <c r="H23" i="27"/>
  <c r="G23" i="27"/>
  <c r="F23" i="27"/>
  <c r="E23" i="27"/>
  <c r="D23" i="27"/>
  <c r="C23" i="27"/>
  <c r="B23" i="27"/>
  <c r="A23" i="27"/>
  <c r="H22" i="27"/>
  <c r="G22" i="27"/>
  <c r="F22" i="27"/>
  <c r="E22" i="27"/>
  <c r="D22" i="27"/>
  <c r="C22" i="27"/>
  <c r="B22" i="27"/>
  <c r="A22" i="27"/>
  <c r="H21" i="27"/>
  <c r="G21" i="27"/>
  <c r="F21" i="27"/>
  <c r="E21" i="27"/>
  <c r="D21" i="27"/>
  <c r="C21" i="27"/>
  <c r="B21" i="27"/>
  <c r="A21" i="27"/>
  <c r="H20" i="27"/>
  <c r="G20" i="27"/>
  <c r="F20" i="27"/>
  <c r="E20" i="27"/>
  <c r="D20" i="27"/>
  <c r="C20" i="27"/>
  <c r="B20" i="27"/>
  <c r="A20" i="27"/>
  <c r="H19" i="27"/>
  <c r="G19" i="27"/>
  <c r="F19" i="27"/>
  <c r="E19" i="27"/>
  <c r="D19" i="27"/>
  <c r="C19" i="27"/>
  <c r="B19" i="27"/>
  <c r="A19" i="27"/>
  <c r="H18" i="27"/>
  <c r="G18" i="27"/>
  <c r="F18" i="27"/>
  <c r="E18" i="27"/>
  <c r="D18" i="27"/>
  <c r="C18" i="27"/>
  <c r="B18" i="27"/>
  <c r="A18" i="27"/>
  <c r="H17" i="27"/>
  <c r="G17" i="27"/>
  <c r="F17" i="27"/>
  <c r="E17" i="27"/>
  <c r="D17" i="27"/>
  <c r="C17" i="27"/>
  <c r="B17" i="27"/>
  <c r="A17" i="27"/>
  <c r="H16" i="27"/>
  <c r="G16" i="27"/>
  <c r="F16" i="27"/>
  <c r="E16" i="27"/>
  <c r="D16" i="27"/>
  <c r="C16" i="27"/>
  <c r="B16" i="27"/>
  <c r="A16" i="27"/>
  <c r="H15" i="27"/>
  <c r="G15" i="27"/>
  <c r="F15" i="27"/>
  <c r="E15" i="27"/>
  <c r="D15" i="27"/>
  <c r="C15" i="27"/>
  <c r="B15" i="27"/>
  <c r="A15" i="27"/>
  <c r="H14" i="27"/>
  <c r="G14" i="27"/>
  <c r="F14" i="27"/>
  <c r="E14" i="27"/>
  <c r="D14" i="27"/>
  <c r="C14" i="27"/>
  <c r="B14" i="27"/>
  <c r="A14" i="27"/>
  <c r="H13" i="27"/>
  <c r="G13" i="27"/>
  <c r="F13" i="27"/>
  <c r="E13" i="27"/>
  <c r="D13" i="27"/>
  <c r="C13" i="27"/>
  <c r="B13" i="27"/>
  <c r="A13" i="27"/>
  <c r="H47" i="25"/>
  <c r="G47" i="25"/>
  <c r="F47" i="25"/>
  <c r="E47" i="25"/>
  <c r="D47" i="25"/>
  <c r="C47" i="25"/>
  <c r="B47" i="25"/>
  <c r="A47" i="25"/>
  <c r="H46" i="25"/>
  <c r="G46" i="25"/>
  <c r="F46" i="25"/>
  <c r="E46" i="25"/>
  <c r="D46" i="25"/>
  <c r="C46" i="25"/>
  <c r="B46" i="25"/>
  <c r="A46" i="25"/>
  <c r="H45" i="25"/>
  <c r="G45" i="25"/>
  <c r="F45" i="25"/>
  <c r="E45" i="25"/>
  <c r="D45" i="25"/>
  <c r="C45" i="25"/>
  <c r="B45" i="25"/>
  <c r="A45" i="25"/>
  <c r="H44" i="25"/>
  <c r="G44" i="25"/>
  <c r="F44" i="25"/>
  <c r="E44" i="25"/>
  <c r="D44" i="25"/>
  <c r="C44" i="25"/>
  <c r="B44" i="25"/>
  <c r="A44" i="25"/>
  <c r="H43" i="25"/>
  <c r="G43" i="25"/>
  <c r="F43" i="25"/>
  <c r="E43" i="25"/>
  <c r="D43" i="25"/>
  <c r="C43" i="25"/>
  <c r="B43" i="25"/>
  <c r="A43" i="25"/>
  <c r="H42" i="25"/>
  <c r="G42" i="25"/>
  <c r="F42" i="25"/>
  <c r="E42" i="25"/>
  <c r="D42" i="25"/>
  <c r="C42" i="25"/>
  <c r="B42" i="25"/>
  <c r="A42" i="25"/>
  <c r="H41" i="25"/>
  <c r="G41" i="25"/>
  <c r="F41" i="25"/>
  <c r="E41" i="25"/>
  <c r="D41" i="25"/>
  <c r="C41" i="25"/>
  <c r="B41" i="25"/>
  <c r="A41" i="25"/>
  <c r="H40" i="25"/>
  <c r="G40" i="25"/>
  <c r="F40" i="25"/>
  <c r="E40" i="25"/>
  <c r="D40" i="25"/>
  <c r="C40" i="25"/>
  <c r="B40" i="25"/>
  <c r="A40" i="25"/>
  <c r="H39" i="25"/>
  <c r="G39" i="25"/>
  <c r="F39" i="25"/>
  <c r="E39" i="25"/>
  <c r="D39" i="25"/>
  <c r="C39" i="25"/>
  <c r="B39" i="25"/>
  <c r="A39" i="25"/>
  <c r="H38" i="25"/>
  <c r="G38" i="25"/>
  <c r="F38" i="25"/>
  <c r="E38" i="25"/>
  <c r="D38" i="25"/>
  <c r="C38" i="25"/>
  <c r="B38" i="25"/>
  <c r="A38" i="25"/>
  <c r="H37" i="25"/>
  <c r="G37" i="25"/>
  <c r="F37" i="25"/>
  <c r="E37" i="25"/>
  <c r="D37" i="25"/>
  <c r="C37" i="25"/>
  <c r="B37" i="25"/>
  <c r="A37" i="25"/>
  <c r="H36" i="25"/>
  <c r="G36" i="25"/>
  <c r="F36" i="25"/>
  <c r="E36" i="25"/>
  <c r="D36" i="25"/>
  <c r="C36" i="25"/>
  <c r="B36" i="25"/>
  <c r="A36" i="25"/>
  <c r="H35" i="25"/>
  <c r="G35" i="25"/>
  <c r="F35" i="25"/>
  <c r="E35" i="25"/>
  <c r="D35" i="25"/>
  <c r="C35" i="25"/>
  <c r="B35" i="25"/>
  <c r="A35" i="25"/>
  <c r="H34" i="25"/>
  <c r="G34" i="25"/>
  <c r="F34" i="25"/>
  <c r="E34" i="25"/>
  <c r="D34" i="25"/>
  <c r="C34" i="25"/>
  <c r="B34" i="25"/>
  <c r="A34" i="25"/>
  <c r="H33" i="25"/>
  <c r="G33" i="25"/>
  <c r="F33" i="25"/>
  <c r="E33" i="25"/>
  <c r="D33" i="25"/>
  <c r="C33" i="25"/>
  <c r="B33" i="25"/>
  <c r="A33" i="25"/>
  <c r="H32" i="25"/>
  <c r="G32" i="25"/>
  <c r="F32" i="25"/>
  <c r="E32" i="25"/>
  <c r="D32" i="25"/>
  <c r="C32" i="25"/>
  <c r="B32" i="25"/>
  <c r="A32" i="25"/>
  <c r="H31" i="25"/>
  <c r="G31" i="25"/>
  <c r="F31" i="25"/>
  <c r="E31" i="25"/>
  <c r="D31" i="25"/>
  <c r="C31" i="25"/>
  <c r="B31" i="25"/>
  <c r="A31" i="25"/>
  <c r="H30" i="25"/>
  <c r="G30" i="25"/>
  <c r="F30" i="25"/>
  <c r="E30" i="25"/>
  <c r="D30" i="25"/>
  <c r="C30" i="25"/>
  <c r="B30" i="25"/>
  <c r="A30" i="25"/>
  <c r="H29" i="25"/>
  <c r="G29" i="25"/>
  <c r="F29" i="25"/>
  <c r="E29" i="25"/>
  <c r="D29" i="25"/>
  <c r="C29" i="25"/>
  <c r="B29" i="25"/>
  <c r="A29" i="25"/>
  <c r="H28" i="25"/>
  <c r="G28" i="25"/>
  <c r="F28" i="25"/>
  <c r="E28" i="25"/>
  <c r="D28" i="25"/>
  <c r="C28" i="25"/>
  <c r="B28" i="25"/>
  <c r="A28" i="25"/>
  <c r="H27" i="25"/>
  <c r="G27" i="25"/>
  <c r="F27" i="25"/>
  <c r="E27" i="25"/>
  <c r="D27" i="25"/>
  <c r="C27" i="25"/>
  <c r="B27" i="25"/>
  <c r="A27" i="25"/>
  <c r="H26" i="25"/>
  <c r="G26" i="25"/>
  <c r="F26" i="25"/>
  <c r="E26" i="25"/>
  <c r="D26" i="25"/>
  <c r="C26" i="25"/>
  <c r="B26" i="25"/>
  <c r="A26" i="25"/>
  <c r="H25" i="25"/>
  <c r="G25" i="25"/>
  <c r="F25" i="25"/>
  <c r="E25" i="25"/>
  <c r="D25" i="25"/>
  <c r="C25" i="25"/>
  <c r="B25" i="25"/>
  <c r="A25" i="25"/>
  <c r="H24" i="25"/>
  <c r="G24" i="25"/>
  <c r="F24" i="25"/>
  <c r="E24" i="25"/>
  <c r="D24" i="25"/>
  <c r="C24" i="25"/>
  <c r="B24" i="25"/>
  <c r="A24" i="25"/>
  <c r="H23" i="25"/>
  <c r="G23" i="25"/>
  <c r="F23" i="25"/>
  <c r="E23" i="25"/>
  <c r="D23" i="25"/>
  <c r="C23" i="25"/>
  <c r="B23" i="25"/>
  <c r="A23" i="25"/>
  <c r="H22" i="25"/>
  <c r="G22" i="25"/>
  <c r="F22" i="25"/>
  <c r="E22" i="25"/>
  <c r="D22" i="25"/>
  <c r="C22" i="25"/>
  <c r="B22" i="25"/>
  <c r="A22" i="25"/>
  <c r="H21" i="25"/>
  <c r="G21" i="25"/>
  <c r="F21" i="25"/>
  <c r="E21" i="25"/>
  <c r="D21" i="25"/>
  <c r="C21" i="25"/>
  <c r="B21" i="25"/>
  <c r="A21" i="25"/>
  <c r="H20" i="25"/>
  <c r="G20" i="25"/>
  <c r="F20" i="25"/>
  <c r="E20" i="25"/>
  <c r="D20" i="25"/>
  <c r="C20" i="25"/>
  <c r="B20" i="25"/>
  <c r="A20" i="25"/>
  <c r="H19" i="25"/>
  <c r="G19" i="25"/>
  <c r="F19" i="25"/>
  <c r="E19" i="25"/>
  <c r="D19" i="25"/>
  <c r="C19" i="25"/>
  <c r="B19" i="25"/>
  <c r="A19" i="25"/>
  <c r="H18" i="25"/>
  <c r="G18" i="25"/>
  <c r="F18" i="25"/>
  <c r="E18" i="25"/>
  <c r="D18" i="25"/>
  <c r="C18" i="25"/>
  <c r="B18" i="25"/>
  <c r="A18" i="25"/>
  <c r="H17" i="25"/>
  <c r="G17" i="25"/>
  <c r="F17" i="25"/>
  <c r="E17" i="25"/>
  <c r="D17" i="25"/>
  <c r="C17" i="25"/>
  <c r="B17" i="25"/>
  <c r="A17" i="25"/>
  <c r="H16" i="25"/>
  <c r="G16" i="25"/>
  <c r="F16" i="25"/>
  <c r="E16" i="25"/>
  <c r="D16" i="25"/>
  <c r="C16" i="25"/>
  <c r="B16" i="25"/>
  <c r="A16" i="25"/>
  <c r="H15" i="25"/>
  <c r="G15" i="25"/>
  <c r="F15" i="25"/>
  <c r="E15" i="25"/>
  <c r="D15" i="25"/>
  <c r="C15" i="25"/>
  <c r="B15" i="25"/>
  <c r="A15" i="25"/>
  <c r="H14" i="25"/>
  <c r="G14" i="25"/>
  <c r="F14" i="25"/>
  <c r="E14" i="25"/>
  <c r="D14" i="25"/>
  <c r="C14" i="25"/>
  <c r="B14" i="25"/>
  <c r="A14" i="25"/>
  <c r="H13" i="25"/>
  <c r="G13" i="25"/>
  <c r="F13" i="25"/>
  <c r="E13" i="25"/>
  <c r="D13" i="25"/>
  <c r="C13" i="25"/>
  <c r="B13" i="25"/>
  <c r="A13" i="25"/>
  <c r="H12" i="25"/>
  <c r="G12" i="25"/>
  <c r="F12" i="25"/>
  <c r="E12" i="25"/>
  <c r="D12" i="25"/>
  <c r="C12" i="25"/>
  <c r="B12" i="25"/>
  <c r="A12" i="25"/>
  <c r="H3" i="25"/>
  <c r="E9" i="3"/>
  <c r="A9" i="2"/>
  <c r="B9" i="2"/>
  <c r="C9" i="2"/>
  <c r="D9" i="2"/>
  <c r="E9" i="2"/>
  <c r="F9" i="2"/>
  <c r="G9" i="2"/>
  <c r="H9" i="2"/>
  <c r="A10" i="2"/>
  <c r="B10" i="2"/>
  <c r="C10" i="2"/>
  <c r="D10" i="2"/>
  <c r="E10" i="2"/>
  <c r="F10" i="2"/>
  <c r="G10" i="2"/>
  <c r="H10" i="2"/>
  <c r="A11" i="2"/>
  <c r="B11" i="2"/>
  <c r="C11" i="2"/>
  <c r="D11" i="2"/>
  <c r="E11" i="2"/>
  <c r="F11" i="2"/>
  <c r="G11" i="2"/>
  <c r="H11" i="2"/>
  <c r="A12" i="2"/>
  <c r="B12" i="2"/>
  <c r="C12" i="2"/>
  <c r="D12" i="2"/>
  <c r="E12" i="2"/>
  <c r="F12" i="2"/>
  <c r="G12" i="2"/>
  <c r="H12" i="2"/>
  <c r="A13" i="2"/>
  <c r="B13" i="2"/>
  <c r="C13" i="2"/>
  <c r="D13" i="2"/>
  <c r="E13" i="2"/>
  <c r="F13" i="2"/>
  <c r="G13" i="2"/>
  <c r="H13" i="2"/>
  <c r="H8" i="2"/>
  <c r="H3" i="2" s="1"/>
  <c r="G8" i="2"/>
  <c r="F8" i="2"/>
  <c r="E8" i="2"/>
  <c r="D8" i="2"/>
  <c r="C8" i="2"/>
  <c r="B8" i="2"/>
  <c r="B3" i="2" s="1"/>
  <c r="C3" i="58" s="1"/>
  <c r="E3" i="58" s="1"/>
  <c r="A8" i="2"/>
  <c r="A9" i="3"/>
  <c r="B9" i="3"/>
  <c r="C9" i="3"/>
  <c r="D9" i="3"/>
  <c r="F9" i="3"/>
  <c r="G9" i="3"/>
  <c r="H9" i="3"/>
  <c r="A10" i="3"/>
  <c r="B10" i="3"/>
  <c r="C10" i="3"/>
  <c r="D10" i="3"/>
  <c r="E10" i="3"/>
  <c r="F10" i="3"/>
  <c r="G10" i="3"/>
  <c r="H10" i="3"/>
  <c r="A11" i="3"/>
  <c r="B11" i="3"/>
  <c r="C11" i="3"/>
  <c r="D11" i="3"/>
  <c r="E11" i="3"/>
  <c r="F11" i="3"/>
  <c r="G11" i="3"/>
  <c r="H11" i="3"/>
  <c r="A12" i="3"/>
  <c r="B12" i="3"/>
  <c r="C12" i="3"/>
  <c r="D12" i="3"/>
  <c r="E12" i="3"/>
  <c r="F12" i="3"/>
  <c r="G12" i="3"/>
  <c r="H12" i="3"/>
  <c r="A13" i="3"/>
  <c r="B13" i="3"/>
  <c r="C13" i="3"/>
  <c r="D13" i="3"/>
  <c r="E13" i="3"/>
  <c r="F13" i="3"/>
  <c r="G13" i="3"/>
  <c r="H13" i="3"/>
  <c r="A14" i="3"/>
  <c r="B14" i="3"/>
  <c r="C14" i="3"/>
  <c r="D14" i="3"/>
  <c r="E14" i="3"/>
  <c r="F14" i="3"/>
  <c r="G14" i="3"/>
  <c r="H14" i="3"/>
  <c r="A15" i="3"/>
  <c r="B15" i="3"/>
  <c r="C15" i="3"/>
  <c r="D15" i="3"/>
  <c r="E15" i="3"/>
  <c r="F15" i="3"/>
  <c r="G15" i="3"/>
  <c r="H15" i="3"/>
  <c r="A16" i="3"/>
  <c r="B16" i="3"/>
  <c r="C16" i="3"/>
  <c r="D16" i="3"/>
  <c r="E16" i="3"/>
  <c r="F16" i="3"/>
  <c r="G16" i="3"/>
  <c r="H16" i="3"/>
  <c r="A17" i="3"/>
  <c r="B17" i="3"/>
  <c r="C17" i="3"/>
  <c r="D17" i="3"/>
  <c r="E17" i="3"/>
  <c r="F17" i="3"/>
  <c r="G17" i="3"/>
  <c r="H17" i="3"/>
  <c r="A18" i="3"/>
  <c r="B18" i="3"/>
  <c r="C18" i="3"/>
  <c r="D18" i="3"/>
  <c r="E18" i="3"/>
  <c r="F18" i="3"/>
  <c r="G18" i="3"/>
  <c r="H18" i="3"/>
  <c r="A19" i="3"/>
  <c r="B19" i="3"/>
  <c r="C19" i="3"/>
  <c r="D19" i="3"/>
  <c r="E19" i="3"/>
  <c r="F19" i="3"/>
  <c r="G19" i="3"/>
  <c r="H19" i="3"/>
  <c r="A20" i="3"/>
  <c r="B20" i="3"/>
  <c r="C20" i="3"/>
  <c r="D20" i="3"/>
  <c r="E20" i="3"/>
  <c r="F20" i="3"/>
  <c r="G20" i="3"/>
  <c r="H20" i="3"/>
  <c r="A21" i="3"/>
  <c r="B21" i="3"/>
  <c r="C21" i="3"/>
  <c r="D21" i="3"/>
  <c r="E21" i="3"/>
  <c r="F21" i="3"/>
  <c r="G21" i="3"/>
  <c r="H21" i="3"/>
  <c r="A22" i="3"/>
  <c r="B22" i="3"/>
  <c r="C22" i="3"/>
  <c r="D22" i="3"/>
  <c r="E22" i="3"/>
  <c r="F22" i="3"/>
  <c r="G22" i="3"/>
  <c r="H22" i="3"/>
  <c r="A23" i="3"/>
  <c r="B23" i="3"/>
  <c r="C23" i="3"/>
  <c r="D23" i="3"/>
  <c r="E23" i="3"/>
  <c r="F23" i="3"/>
  <c r="G23" i="3"/>
  <c r="H23" i="3"/>
  <c r="A24" i="3"/>
  <c r="B24" i="3"/>
  <c r="C24" i="3"/>
  <c r="D24" i="3"/>
  <c r="E24" i="3"/>
  <c r="F24" i="3"/>
  <c r="G24" i="3"/>
  <c r="H24" i="3"/>
  <c r="A25" i="3"/>
  <c r="B25" i="3"/>
  <c r="C25" i="3"/>
  <c r="D25" i="3"/>
  <c r="E25" i="3"/>
  <c r="F25" i="3"/>
  <c r="G25" i="3"/>
  <c r="H25" i="3"/>
  <c r="A26" i="3"/>
  <c r="B26" i="3"/>
  <c r="C26" i="3"/>
  <c r="D26" i="3"/>
  <c r="E26" i="3"/>
  <c r="F26" i="3"/>
  <c r="G26" i="3"/>
  <c r="H26" i="3"/>
  <c r="A27" i="3"/>
  <c r="B27" i="3"/>
  <c r="C27" i="3"/>
  <c r="D27" i="3"/>
  <c r="E27" i="3"/>
  <c r="F27" i="3"/>
  <c r="G27" i="3"/>
  <c r="H27" i="3"/>
  <c r="A28" i="3"/>
  <c r="B28" i="3"/>
  <c r="C28" i="3"/>
  <c r="D28" i="3"/>
  <c r="E28" i="3"/>
  <c r="F28" i="3"/>
  <c r="G28" i="3"/>
  <c r="H28" i="3"/>
  <c r="A29" i="3"/>
  <c r="B29" i="3"/>
  <c r="C29" i="3"/>
  <c r="D29" i="3"/>
  <c r="E29" i="3"/>
  <c r="F29" i="3"/>
  <c r="G29" i="3"/>
  <c r="H29" i="3"/>
  <c r="A30" i="3"/>
  <c r="B30" i="3"/>
  <c r="C30" i="3"/>
  <c r="D30" i="3"/>
  <c r="E30" i="3"/>
  <c r="F30" i="3"/>
  <c r="G30" i="3"/>
  <c r="H30" i="3"/>
  <c r="A31" i="3"/>
  <c r="B31" i="3"/>
  <c r="C31" i="3"/>
  <c r="D31" i="3"/>
  <c r="E31" i="3"/>
  <c r="F31" i="3"/>
  <c r="G31" i="3"/>
  <c r="H31" i="3"/>
  <c r="A32" i="3"/>
  <c r="B32" i="3"/>
  <c r="C32" i="3"/>
  <c r="D32" i="3"/>
  <c r="E32" i="3"/>
  <c r="F32" i="3"/>
  <c r="G32" i="3"/>
  <c r="H32" i="3"/>
  <c r="A33" i="3"/>
  <c r="B33" i="3"/>
  <c r="C33" i="3"/>
  <c r="D33" i="3"/>
  <c r="E33" i="3"/>
  <c r="F33" i="3"/>
  <c r="G33" i="3"/>
  <c r="H33" i="3"/>
  <c r="A34" i="3"/>
  <c r="B34" i="3"/>
  <c r="C34" i="3"/>
  <c r="D34" i="3"/>
  <c r="E34" i="3"/>
  <c r="F34" i="3"/>
  <c r="G34" i="3"/>
  <c r="H34" i="3"/>
  <c r="A35" i="3"/>
  <c r="B35" i="3"/>
  <c r="C35" i="3"/>
  <c r="D35" i="3"/>
  <c r="E35" i="3"/>
  <c r="F35" i="3"/>
  <c r="G35" i="3"/>
  <c r="H35" i="3"/>
  <c r="A36" i="3"/>
  <c r="B36" i="3"/>
  <c r="C36" i="3"/>
  <c r="D36" i="3"/>
  <c r="E36" i="3"/>
  <c r="F36" i="3"/>
  <c r="G36" i="3"/>
  <c r="H36" i="3"/>
  <c r="A37" i="3"/>
  <c r="B37" i="3"/>
  <c r="C37" i="3"/>
  <c r="D37" i="3"/>
  <c r="E37" i="3"/>
  <c r="F37" i="3"/>
  <c r="G37" i="3"/>
  <c r="H37" i="3"/>
  <c r="A38" i="3"/>
  <c r="B38" i="3"/>
  <c r="C38" i="3"/>
  <c r="D38" i="3"/>
  <c r="E38" i="3"/>
  <c r="F38" i="3"/>
  <c r="G38" i="3"/>
  <c r="H38" i="3"/>
  <c r="A39" i="3"/>
  <c r="B39" i="3"/>
  <c r="C39" i="3"/>
  <c r="D39" i="3"/>
  <c r="E39" i="3"/>
  <c r="F39" i="3"/>
  <c r="G39" i="3"/>
  <c r="H39" i="3"/>
  <c r="A40" i="3"/>
  <c r="B40" i="3"/>
  <c r="C40" i="3"/>
  <c r="D40" i="3"/>
  <c r="E40" i="3"/>
  <c r="F40" i="3"/>
  <c r="G40" i="3"/>
  <c r="H40" i="3"/>
  <c r="A41" i="3"/>
  <c r="B41" i="3"/>
  <c r="C41" i="3"/>
  <c r="D41" i="3"/>
  <c r="E41" i="3"/>
  <c r="F41" i="3"/>
  <c r="G41" i="3"/>
  <c r="H41" i="3"/>
  <c r="A42" i="3"/>
  <c r="B42" i="3"/>
  <c r="C42" i="3"/>
  <c r="D42" i="3"/>
  <c r="E42" i="3"/>
  <c r="F42" i="3"/>
  <c r="G42" i="3"/>
  <c r="H42" i="3"/>
  <c r="A43" i="3"/>
  <c r="B43" i="3"/>
  <c r="C43" i="3"/>
  <c r="D43" i="3"/>
  <c r="E43" i="3"/>
  <c r="F43" i="3"/>
  <c r="G43" i="3"/>
  <c r="H43" i="3"/>
  <c r="A44" i="3"/>
  <c r="B44" i="3"/>
  <c r="C44" i="3"/>
  <c r="D44" i="3"/>
  <c r="E44" i="3"/>
  <c r="F44" i="3"/>
  <c r="G44" i="3"/>
  <c r="H44" i="3"/>
  <c r="A45" i="3"/>
  <c r="B45" i="3"/>
  <c r="C45" i="3"/>
  <c r="D45" i="3"/>
  <c r="E45" i="3"/>
  <c r="F45" i="3"/>
  <c r="G45" i="3"/>
  <c r="H45" i="3"/>
  <c r="A46" i="3"/>
  <c r="B46" i="3"/>
  <c r="C46" i="3"/>
  <c r="D46" i="3"/>
  <c r="E46" i="3"/>
  <c r="F46" i="3"/>
  <c r="G46" i="3"/>
  <c r="H46" i="3"/>
  <c r="A47" i="3"/>
  <c r="B47" i="3"/>
  <c r="C47" i="3"/>
  <c r="D47" i="3"/>
  <c r="E47" i="3"/>
  <c r="F47" i="3"/>
  <c r="G47" i="3"/>
  <c r="H47" i="3"/>
  <c r="E32" i="58" l="1"/>
  <c r="B3" i="3"/>
  <c r="C8" i="58" s="1"/>
  <c r="E8" i="58" s="1"/>
  <c r="B3" i="25"/>
  <c r="C9" i="58" s="1"/>
  <c r="B3" i="27"/>
  <c r="C6" i="58" s="1"/>
  <c r="B3" i="28"/>
  <c r="C7" i="58" s="1"/>
  <c r="B3" i="29"/>
  <c r="C4" i="58" s="1"/>
  <c r="E4" i="58" s="1"/>
  <c r="E24" i="58"/>
  <c r="E27" i="58"/>
  <c r="H3" i="53"/>
  <c r="E34" i="58"/>
  <c r="B3" i="35"/>
  <c r="C12" i="58" s="1"/>
  <c r="B3" i="37"/>
  <c r="C16" i="58" s="1"/>
  <c r="H3" i="43"/>
  <c r="C3" i="43" s="1"/>
  <c r="D22" i="58" s="1"/>
  <c r="H3" i="54"/>
  <c r="C3" i="54" s="1"/>
  <c r="D33" i="58" s="1"/>
  <c r="D3" i="25"/>
  <c r="D3" i="27"/>
  <c r="D3" i="28"/>
  <c r="C3" i="28" s="1"/>
  <c r="D7" i="58" s="1"/>
  <c r="D3" i="29"/>
  <c r="C3" i="29" s="1"/>
  <c r="D4" i="58" s="1"/>
  <c r="D3" i="44"/>
  <c r="H3" i="56"/>
  <c r="D3" i="56"/>
  <c r="C3" i="56" s="1"/>
  <c r="D35" i="58" s="1"/>
  <c r="B3" i="32"/>
  <c r="C10" i="58" s="1"/>
  <c r="E10" i="58" s="1"/>
  <c r="H3" i="34"/>
  <c r="H3" i="35"/>
  <c r="D3" i="35"/>
  <c r="C3" i="35" s="1"/>
  <c r="D12" i="58" s="1"/>
  <c r="H3" i="37"/>
  <c r="D3" i="38"/>
  <c r="H3" i="39"/>
  <c r="D3" i="39"/>
  <c r="C3" i="39" s="1"/>
  <c r="D17" i="58" s="1"/>
  <c r="B3" i="41"/>
  <c r="C20" i="58" s="1"/>
  <c r="E20" i="58" s="1"/>
  <c r="D3" i="45"/>
  <c r="H3" i="46"/>
  <c r="D3" i="46"/>
  <c r="C3" i="46" s="1"/>
  <c r="D25" i="58" s="1"/>
  <c r="D3" i="47"/>
  <c r="H3" i="48"/>
  <c r="C3" i="48" s="1"/>
  <c r="D27" i="58" s="1"/>
  <c r="H3" i="49"/>
  <c r="D3" i="49"/>
  <c r="D3" i="50"/>
  <c r="C3" i="50" s="1"/>
  <c r="D30" i="58" s="1"/>
  <c r="H3" i="51"/>
  <c r="D3" i="51"/>
  <c r="H3" i="52"/>
  <c r="C3" i="52" s="1"/>
  <c r="D31" i="58" s="1"/>
  <c r="H3" i="57"/>
  <c r="C3" i="57" s="1"/>
  <c r="D36" i="58" s="1"/>
  <c r="D3" i="57"/>
  <c r="B3" i="42"/>
  <c r="C23" i="58" s="1"/>
  <c r="E22" i="58" s="1"/>
  <c r="B3" i="36"/>
  <c r="C13" i="58" s="1"/>
  <c r="H3" i="33"/>
  <c r="C3" i="33" s="1"/>
  <c r="D14" i="58" s="1"/>
  <c r="D3" i="33"/>
  <c r="H3" i="42"/>
  <c r="D3" i="42"/>
  <c r="B3" i="40"/>
  <c r="C19" i="58" s="1"/>
  <c r="E19" i="58" s="1"/>
  <c r="H3" i="55"/>
  <c r="C3" i="55" s="1"/>
  <c r="D34" i="58" s="1"/>
  <c r="C3" i="53"/>
  <c r="D32" i="58" s="1"/>
  <c r="C3" i="51"/>
  <c r="D28" i="58" s="1"/>
  <c r="H3" i="47"/>
  <c r="C3" i="47" s="1"/>
  <c r="D26" i="58" s="1"/>
  <c r="C3" i="44"/>
  <c r="D21" i="58" s="1"/>
  <c r="C3" i="45"/>
  <c r="D24" i="58" s="1"/>
  <c r="C3" i="27"/>
  <c r="D6" i="58" s="1"/>
  <c r="B3" i="30"/>
  <c r="C5" i="58" s="1"/>
  <c r="C3" i="41"/>
  <c r="D20" i="58" s="1"/>
  <c r="C3" i="40"/>
  <c r="D19" i="58" s="1"/>
  <c r="B3" i="38"/>
  <c r="C18" i="58" s="1"/>
  <c r="C3" i="38"/>
  <c r="D18" i="58" s="1"/>
  <c r="H3" i="36"/>
  <c r="C3" i="36" s="1"/>
  <c r="D13" i="58" s="1"/>
  <c r="C3" i="34"/>
  <c r="D15" i="58" s="1"/>
  <c r="C3" i="32"/>
  <c r="D10" i="58" s="1"/>
  <c r="C3" i="30"/>
  <c r="D5" i="58" s="1"/>
  <c r="C3" i="25"/>
  <c r="D9" i="58" s="1"/>
  <c r="D3" i="2"/>
  <c r="C3" i="2" s="1"/>
  <c r="D3" i="58" s="1"/>
  <c r="C3" i="37"/>
  <c r="D16" i="58" s="1"/>
  <c r="H3" i="3"/>
  <c r="D3" i="3"/>
  <c r="E12" i="58" l="1"/>
  <c r="C3" i="42"/>
  <c r="D23" i="58" s="1"/>
  <c r="C3" i="49"/>
  <c r="D29" i="58" s="1"/>
  <c r="E16" i="58"/>
  <c r="E6" i="58"/>
  <c r="C3" i="3"/>
  <c r="D8" i="58" s="1"/>
</calcChain>
</file>

<file path=xl/sharedStrings.xml><?xml version="1.0" encoding="utf-8"?>
<sst xmlns="http://schemas.openxmlformats.org/spreadsheetml/2006/main" count="11676" uniqueCount="1270">
  <si>
    <t>FID</t>
  </si>
  <si>
    <t>Shape *</t>
  </si>
  <si>
    <t>OBJECTID_1</t>
  </si>
  <si>
    <t>OBJECTID</t>
  </si>
  <si>
    <t>AS_BUILT</t>
  </si>
  <si>
    <t>UNIT_TYPE</t>
  </si>
  <si>
    <t>COMPKEY</t>
  </si>
  <si>
    <t>COMPTYPE</t>
  </si>
  <si>
    <t>SLOPE</t>
  </si>
  <si>
    <t>STATUS</t>
  </si>
  <si>
    <t>DRG_NO</t>
  </si>
  <si>
    <t>UNITID</t>
  </si>
  <si>
    <t>UNITID2</t>
  </si>
  <si>
    <t>MAINCOMP1</t>
  </si>
  <si>
    <t>MAINCOMP2</t>
  </si>
  <si>
    <t>Hyperlink</t>
  </si>
  <si>
    <t>PIPE_STATU</t>
  </si>
  <si>
    <t>PIPELEN</t>
  </si>
  <si>
    <t>DIAM</t>
  </si>
  <si>
    <t>REGION</t>
  </si>
  <si>
    <t>ADDRKEY</t>
  </si>
  <si>
    <t>MAP_PAGE</t>
  </si>
  <si>
    <t>PARLINENO</t>
  </si>
  <si>
    <t>Shape_Leng</t>
  </si>
  <si>
    <t>CONDUIT_ID</t>
  </si>
  <si>
    <t>US_STRUCT</t>
  </si>
  <si>
    <t>DS_STRUCT</t>
  </si>
  <si>
    <t>SUB_BASI_1</t>
  </si>
  <si>
    <t>MAT</t>
  </si>
  <si>
    <t>WIDTH</t>
  </si>
  <si>
    <t>HEIGHT</t>
  </si>
  <si>
    <t>LENGTH</t>
  </si>
  <si>
    <t>METHOD</t>
  </si>
  <si>
    <t>DATE</t>
  </si>
  <si>
    <t>COMMENT</t>
  </si>
  <si>
    <t>CONDITION</t>
  </si>
  <si>
    <t>COND_RATE</t>
  </si>
  <si>
    <t>PRIOR_RATE</t>
  </si>
  <si>
    <t>TOTAL_RATE</t>
  </si>
  <si>
    <t>RATE___LEN</t>
  </si>
  <si>
    <t>TOTAL_RCP</t>
  </si>
  <si>
    <t>TOTAL_HDPE</t>
  </si>
  <si>
    <t>TOTAL_CIPP</t>
  </si>
  <si>
    <t>TOTAL_CCCP</t>
  </si>
  <si>
    <t>REHAB_METH</t>
  </si>
  <si>
    <t>REHAB_COST</t>
  </si>
  <si>
    <t>AVERAGE_CO</t>
  </si>
  <si>
    <t>Polyline</t>
  </si>
  <si>
    <t>95-30SS</t>
  </si>
  <si>
    <t>CMP</t>
  </si>
  <si>
    <t xml:space="preserve"> </t>
  </si>
  <si>
    <t>24R-M03</t>
  </si>
  <si>
    <t>24R-FES07</t>
  </si>
  <si>
    <t>EXISTING</t>
  </si>
  <si>
    <t>SOUT</t>
  </si>
  <si>
    <t>24R</t>
  </si>
  <si>
    <t>PINEY</t>
  </si>
  <si>
    <t>CAP</t>
  </si>
  <si>
    <t>-</t>
  </si>
  <si>
    <t>VIDEO</t>
  </si>
  <si>
    <t>Standing Water at DS from None to Full</t>
  </si>
  <si>
    <t>Fair</t>
  </si>
  <si>
    <t>REMOVE / REPLACE w HDPE</t>
  </si>
  <si>
    <t>24R-IG03</t>
  </si>
  <si>
    <t>24R-M01</t>
  </si>
  <si>
    <t>Unable to View Due to Inaccessability - Assumed Similar to Golf Course Pipes</t>
  </si>
  <si>
    <t>CURED-IN-PLACE-PIPE (CIPP)</t>
  </si>
  <si>
    <t>24S-M10</t>
  </si>
  <si>
    <t>24S-FES06</t>
  </si>
  <si>
    <t>24S</t>
  </si>
  <si>
    <t>Unable to View Due to DS Sediment - Assumed Similar to Golf Course Pipes</t>
  </si>
  <si>
    <t>CENTRIFUGALLY CAST CONCRETE PIPE (CCCP)</t>
  </si>
  <si>
    <t>24S-IG11</t>
  </si>
  <si>
    <t>Unable to View Due to Structure Location - Assumed Similar to Golf Course Pipes</t>
  </si>
  <si>
    <t>24S-IG03</t>
  </si>
  <si>
    <t>24S-M03</t>
  </si>
  <si>
    <t>24S-FES05</t>
  </si>
  <si>
    <t>25S-IG02</t>
  </si>
  <si>
    <t>25S-M12</t>
  </si>
  <si>
    <t>25S</t>
  </si>
  <si>
    <t>Standing Water at DS</t>
  </si>
  <si>
    <t>25S-FES08</t>
  </si>
  <si>
    <t>Utility through CAP</t>
  </si>
  <si>
    <t>Poor</t>
  </si>
  <si>
    <t>24T-IG09</t>
  </si>
  <si>
    <t>24T-M13</t>
  </si>
  <si>
    <t>24T</t>
  </si>
  <si>
    <t>Unable to View Due to Buried Structure - Assumed Similar to Golf Course Pipes</t>
  </si>
  <si>
    <t>24T-M08</t>
  </si>
  <si>
    <t>24T-FES03</t>
  </si>
  <si>
    <t>Clean Sediment at DS</t>
  </si>
  <si>
    <t>24S-FES09</t>
  </si>
  <si>
    <t>24S-IR13</t>
  </si>
  <si>
    <t>Good</t>
  </si>
  <si>
    <t>26S-FES03</t>
  </si>
  <si>
    <t>26S-FES04</t>
  </si>
  <si>
    <t>26S</t>
  </si>
  <si>
    <t>HECAP</t>
  </si>
  <si>
    <t>Clean Sediment at DS, FL at US Gone</t>
  </si>
  <si>
    <t>26S-FES01</t>
  </si>
  <si>
    <t>26S-FES02</t>
  </si>
  <si>
    <t>26S-IG03</t>
  </si>
  <si>
    <t>25S-FES11</t>
  </si>
  <si>
    <t>26S-FES11</t>
  </si>
  <si>
    <t>Clean Sediment</t>
  </si>
  <si>
    <t>24S-FES08</t>
  </si>
  <si>
    <t>25S-FES03</t>
  </si>
  <si>
    <t>CMP Not Found</t>
  </si>
  <si>
    <t>NA</t>
  </si>
  <si>
    <t>25R-IG25</t>
  </si>
  <si>
    <t>25R-FES14</t>
  </si>
  <si>
    <t>25R</t>
  </si>
  <si>
    <t>24S-IG12</t>
  </si>
  <si>
    <t>24S-FES07</t>
  </si>
  <si>
    <t>Irrigation Pipe All Length, Standing Water</t>
  </si>
  <si>
    <t>24R-IG02</t>
  </si>
  <si>
    <t>24R-FES03</t>
  </si>
  <si>
    <t>MAN</t>
  </si>
  <si>
    <t>2 PIPES</t>
  </si>
  <si>
    <t>25R-FES09</t>
  </si>
  <si>
    <t>25R-FES10</t>
  </si>
  <si>
    <t>24S-IR07</t>
  </si>
  <si>
    <t>24S-M06</t>
  </si>
  <si>
    <t>Material Change RCP to CAP</t>
  </si>
  <si>
    <t>24S-M04</t>
  </si>
  <si>
    <t>24S-M05</t>
  </si>
  <si>
    <t>24S-IR06</t>
  </si>
  <si>
    <t>24S-M07</t>
  </si>
  <si>
    <t>24S-M08</t>
  </si>
  <si>
    <t>Lateral Connection, Standing Water at DS</t>
  </si>
  <si>
    <t>24S-FES02</t>
  </si>
  <si>
    <t>24S-M02</t>
  </si>
  <si>
    <t>24S-FES03</t>
  </si>
  <si>
    <t>24R-IG08</t>
  </si>
  <si>
    <t>24R-IG04</t>
  </si>
  <si>
    <t>24R-FES06</t>
  </si>
  <si>
    <t>Clean Full Blockage at DS</t>
  </si>
  <si>
    <t>25R-M03</t>
  </si>
  <si>
    <t>25R-M04</t>
  </si>
  <si>
    <t>25R-IG05</t>
  </si>
  <si>
    <t>25R-FES16</t>
  </si>
  <si>
    <t>24T-IG05</t>
  </si>
  <si>
    <t>24T-M14</t>
  </si>
  <si>
    <t>Unknown Discharge in US Structure</t>
  </si>
  <si>
    <t>24S-IG14</t>
  </si>
  <si>
    <t>24T-IG14</t>
  </si>
  <si>
    <t>24S-IG08</t>
  </si>
  <si>
    <t>24S-FES01</t>
  </si>
  <si>
    <t>24S-FES04</t>
  </si>
  <si>
    <t>Standing Water throughout CMP</t>
  </si>
  <si>
    <t>25R-IG34</t>
  </si>
  <si>
    <t>25R-M32</t>
  </si>
  <si>
    <t>25R-FES13</t>
  </si>
  <si>
    <t>25R-FES01</t>
  </si>
  <si>
    <t>81-25SS</t>
  </si>
  <si>
    <t>HECMP</t>
  </si>
  <si>
    <t>C4-2-434</t>
  </si>
  <si>
    <t>19G-IR13</t>
  </si>
  <si>
    <t>19G-FES08</t>
  </si>
  <si>
    <t>19G</t>
  </si>
  <si>
    <t>QUINCY</t>
  </si>
  <si>
    <t>04J-M05</t>
  </si>
  <si>
    <t>04H-HW01</t>
  </si>
  <si>
    <t>NORT</t>
  </si>
  <si>
    <t>04J</t>
  </si>
  <si>
    <t>TOLLGATE</t>
  </si>
  <si>
    <t>RCB</t>
  </si>
  <si>
    <t>RCB Material</t>
  </si>
  <si>
    <t>75-02SS</t>
  </si>
  <si>
    <t>01E-IC22</t>
  </si>
  <si>
    <t>01E-FES11</t>
  </si>
  <si>
    <t>01E</t>
  </si>
  <si>
    <t>SAND</t>
  </si>
  <si>
    <t>RCP</t>
  </si>
  <si>
    <t>RCP Material</t>
  </si>
  <si>
    <t>83-42SS</t>
  </si>
  <si>
    <t>ALUMINUM ARCH PIPE</t>
  </si>
  <si>
    <t>C6-2-715</t>
  </si>
  <si>
    <t>04N-FES01</t>
  </si>
  <si>
    <t>04M-FES10</t>
  </si>
  <si>
    <t>04N</t>
  </si>
  <si>
    <t>04M-FES01</t>
  </si>
  <si>
    <t>Discoloring Material Creating Holes</t>
  </si>
  <si>
    <t>79-12SS</t>
  </si>
  <si>
    <t>C8-4-156</t>
  </si>
  <si>
    <t>13K-IG04</t>
  </si>
  <si>
    <t>13K-M15</t>
  </si>
  <si>
    <t>CENT</t>
  </si>
  <si>
    <t>13K</t>
  </si>
  <si>
    <t>WEST TOLLGATE</t>
  </si>
  <si>
    <t>11B-IR42</t>
  </si>
  <si>
    <t>11B-M29</t>
  </si>
  <si>
    <t>11B</t>
  </si>
  <si>
    <t>WESTERLY</t>
  </si>
  <si>
    <t>19G-IR12</t>
  </si>
  <si>
    <t>82-55SS</t>
  </si>
  <si>
    <t>C8-4-201</t>
  </si>
  <si>
    <t>04A-M20</t>
  </si>
  <si>
    <t>04A-M21</t>
  </si>
  <si>
    <t>04A</t>
  </si>
  <si>
    <t>EASTERLY</t>
  </si>
  <si>
    <t>RCP, Exposed Rebar at Holes and Spalling, Only Patching Puncture Required</t>
  </si>
  <si>
    <t>78-76SS</t>
  </si>
  <si>
    <t>C8-4-153</t>
  </si>
  <si>
    <t>04J-FES16</t>
  </si>
  <si>
    <t>Concrete Invert Spalling, Piping Evident at DS End and Several Joints</t>
  </si>
  <si>
    <t>78-36SS</t>
  </si>
  <si>
    <t>C8-2-675</t>
  </si>
  <si>
    <t>11M-FES07</t>
  </si>
  <si>
    <t>11M-FES06</t>
  </si>
  <si>
    <t>11M</t>
  </si>
  <si>
    <t>EAST TOLLGATE</t>
  </si>
  <si>
    <t>Standing Water</t>
  </si>
  <si>
    <t>78-39SS</t>
  </si>
  <si>
    <t>C8-2-703</t>
  </si>
  <si>
    <t>17N-IR29</t>
  </si>
  <si>
    <t>17N-V01</t>
  </si>
  <si>
    <t>17N</t>
  </si>
  <si>
    <t>Infiltration at DS Joints, Standing Water</t>
  </si>
  <si>
    <t>Immediate Action</t>
  </si>
  <si>
    <t>13K-FES17</t>
  </si>
  <si>
    <t>CONC</t>
  </si>
  <si>
    <t>Concrete Channel</t>
  </si>
  <si>
    <t>93-30SS</t>
  </si>
  <si>
    <t>20G-FES22</t>
  </si>
  <si>
    <t>20G-FES23</t>
  </si>
  <si>
    <t>20G</t>
  </si>
  <si>
    <t>CHERRY RESERVOIR</t>
  </si>
  <si>
    <t>Alignment Changes, Clean Sediment</t>
  </si>
  <si>
    <t>20G-IR22</t>
  </si>
  <si>
    <t>20G-FES16</t>
  </si>
  <si>
    <t>SHOP</t>
  </si>
  <si>
    <t>87-21SS</t>
  </si>
  <si>
    <t>13K-FES07</t>
  </si>
  <si>
    <t>13K-M08</t>
  </si>
  <si>
    <t>74-09SS</t>
  </si>
  <si>
    <t>C8-4-85</t>
  </si>
  <si>
    <t>15C-V04</t>
  </si>
  <si>
    <t>15C-M06</t>
  </si>
  <si>
    <t>15C</t>
  </si>
  <si>
    <t>LOWER CHERRY</t>
  </si>
  <si>
    <t>15C-M07</t>
  </si>
  <si>
    <t>91-15SS</t>
  </si>
  <si>
    <t>02G-IC08</t>
  </si>
  <si>
    <t>02G-IC09</t>
  </si>
  <si>
    <t>02G</t>
  </si>
  <si>
    <t>02G-FES10</t>
  </si>
  <si>
    <t>Rust at Invert almost with Holes</t>
  </si>
  <si>
    <t>04J-FES18</t>
  </si>
  <si>
    <t>04J-IR31</t>
  </si>
  <si>
    <t>04M-IR14</t>
  </si>
  <si>
    <t>04M-M07</t>
  </si>
  <si>
    <t>04M</t>
  </si>
  <si>
    <t>04M-IR13</t>
  </si>
  <si>
    <t>04M-M06</t>
  </si>
  <si>
    <t>72-17SS</t>
  </si>
  <si>
    <t>C8-2-409</t>
  </si>
  <si>
    <t>13F-IG12</t>
  </si>
  <si>
    <t>13F-FES07</t>
  </si>
  <si>
    <t>13F</t>
  </si>
  <si>
    <t>Lateral Connection, Clean Sediment/Ponding, Monitor Outlet</t>
  </si>
  <si>
    <t>04C-IG12</t>
  </si>
  <si>
    <t>T</t>
  </si>
  <si>
    <t>04C</t>
  </si>
  <si>
    <t>(T)</t>
  </si>
  <si>
    <t>STEEL</t>
  </si>
  <si>
    <t>New Steel Pipe</t>
  </si>
  <si>
    <t>79-45SS</t>
  </si>
  <si>
    <t>C6-4-228</t>
  </si>
  <si>
    <t>05B-IR20</t>
  </si>
  <si>
    <t>05B-IR21</t>
  </si>
  <si>
    <t>05B</t>
  </si>
  <si>
    <t>Clean Sediment, Unable to View Invert</t>
  </si>
  <si>
    <t>05B-IR22</t>
  </si>
  <si>
    <t>05B-IR23</t>
  </si>
  <si>
    <t>Discolor Spots with Large Holes and Voids, Possible Depression over Structure</t>
  </si>
  <si>
    <t>Discolor Spots with Holes</t>
  </si>
  <si>
    <t>06G-IG17</t>
  </si>
  <si>
    <t>06G-IG18</t>
  </si>
  <si>
    <t>06G</t>
  </si>
  <si>
    <t>07H-IG04</t>
  </si>
  <si>
    <t>07H-FES04</t>
  </si>
  <si>
    <t>07H</t>
  </si>
  <si>
    <t>Near Vertical, Clean Sediment at DS End, Repair US Inlet</t>
  </si>
  <si>
    <t>07H-IG03</t>
  </si>
  <si>
    <t>07H-FES03</t>
  </si>
  <si>
    <t>Near Vertical, Half Full of Sediment and Unable to Find Inlet, Clean Sediment</t>
  </si>
  <si>
    <t>88-05SS</t>
  </si>
  <si>
    <t>08E-FES01</t>
  </si>
  <si>
    <t>08E-FES02</t>
  </si>
  <si>
    <t>08E</t>
  </si>
  <si>
    <t>Clean Sediment, Alignment and Slope Change</t>
  </si>
  <si>
    <t>09G-M05</t>
  </si>
  <si>
    <t>09G-M06</t>
  </si>
  <si>
    <t>09G</t>
  </si>
  <si>
    <t>Rust Spots, Possible Jt Expansion Exposed</t>
  </si>
  <si>
    <t>10B-IG04</t>
  </si>
  <si>
    <t>10B-FES02</t>
  </si>
  <si>
    <t>10B</t>
  </si>
  <si>
    <t>11N-IR05</t>
  </si>
  <si>
    <t>11N-IG06</t>
  </si>
  <si>
    <t>11N</t>
  </si>
  <si>
    <t>14B-M03</t>
  </si>
  <si>
    <t>DENVER</t>
  </si>
  <si>
    <t>14B</t>
  </si>
  <si>
    <t>Lateral CMP Connection, Ponding at DS</t>
  </si>
  <si>
    <t>14B-IR06</t>
  </si>
  <si>
    <t>14C-FES02</t>
  </si>
  <si>
    <t>14C-IG21</t>
  </si>
  <si>
    <t>14C</t>
  </si>
  <si>
    <t>14C-IC34</t>
  </si>
  <si>
    <t>Failure at Deformation</t>
  </si>
  <si>
    <t>15D-IR15</t>
  </si>
  <si>
    <t>15D-IG14</t>
  </si>
  <si>
    <t>15D</t>
  </si>
  <si>
    <t>Near Verical Alignment</t>
  </si>
  <si>
    <t>80-14SS</t>
  </si>
  <si>
    <t>C6-2-609</t>
  </si>
  <si>
    <t>13K-M05</t>
  </si>
  <si>
    <t>13K-FES18</t>
  </si>
  <si>
    <t>13K-M03</t>
  </si>
  <si>
    <t>Discoloring and Rust Spots</t>
  </si>
  <si>
    <t>4ASA-M1A</t>
  </si>
  <si>
    <t>ABANDONED</t>
  </si>
  <si>
    <t>AB</t>
  </si>
  <si>
    <t>Abandoned CMP</t>
  </si>
  <si>
    <t>16M</t>
  </si>
  <si>
    <t>80-61SS</t>
  </si>
  <si>
    <t>C8-2-824</t>
  </si>
  <si>
    <t>12G</t>
  </si>
  <si>
    <t>18H-M36</t>
  </si>
  <si>
    <t>18H-M37</t>
  </si>
  <si>
    <t>18H</t>
  </si>
  <si>
    <t>Private Owned CMP</t>
  </si>
  <si>
    <t>18H-IG39</t>
  </si>
  <si>
    <t>18H-M38</t>
  </si>
  <si>
    <t>18H-IG40</t>
  </si>
  <si>
    <t>18H-FES07</t>
  </si>
  <si>
    <t>05D-M25</t>
  </si>
  <si>
    <t>05D-M21</t>
  </si>
  <si>
    <t>05D</t>
  </si>
  <si>
    <t>94-25SS</t>
  </si>
  <si>
    <t>02J-FES08</t>
  </si>
  <si>
    <t>02J-M26</t>
  </si>
  <si>
    <t>02J</t>
  </si>
  <si>
    <t>02J-FES99</t>
  </si>
  <si>
    <t>02K-M12</t>
  </si>
  <si>
    <t>02K-V01</t>
  </si>
  <si>
    <t>02K</t>
  </si>
  <si>
    <t>01F-FES01</t>
  </si>
  <si>
    <t>01F-FES02</t>
  </si>
  <si>
    <t>01F</t>
  </si>
  <si>
    <t>01F-FES03</t>
  </si>
  <si>
    <t>01F-FES04</t>
  </si>
  <si>
    <t>88-02SS</t>
  </si>
  <si>
    <t>06G-FES03</t>
  </si>
  <si>
    <t>06G-FES04</t>
  </si>
  <si>
    <t>13K-FES25</t>
  </si>
  <si>
    <t>13K-FES26</t>
  </si>
  <si>
    <t>13K-FES30</t>
  </si>
  <si>
    <t>13K-FES31</t>
  </si>
  <si>
    <t>13J-FES03</t>
  </si>
  <si>
    <t>13J-FES04</t>
  </si>
  <si>
    <t>13J</t>
  </si>
  <si>
    <t>13J-FES05</t>
  </si>
  <si>
    <t>13J-FES06</t>
  </si>
  <si>
    <t>86-53SS</t>
  </si>
  <si>
    <t>04N-FES03</t>
  </si>
  <si>
    <t>04N-M01</t>
  </si>
  <si>
    <t>Clean Sediment/Debris, Alignment Change</t>
  </si>
  <si>
    <t>04N-M02</t>
  </si>
  <si>
    <t>04N-FES04</t>
  </si>
  <si>
    <t>86-52SS</t>
  </si>
  <si>
    <t>11G-M09</t>
  </si>
  <si>
    <t>11G-M10</t>
  </si>
  <si>
    <t>11G</t>
  </si>
  <si>
    <t>Possible Sag or DS Obstruction</t>
  </si>
  <si>
    <t>84-57SS</t>
  </si>
  <si>
    <t>C8-2-1857</t>
  </si>
  <si>
    <t>19G-M17</t>
  </si>
  <si>
    <t>19G-FES14</t>
  </si>
  <si>
    <t>Discolor Spots, Potential Piping at Joint</t>
  </si>
  <si>
    <t>4ASA-R1</t>
  </si>
  <si>
    <t>04A-IR24</t>
  </si>
  <si>
    <t>Denver Ownership, Voids in Holes at Invert, Alignment Changes</t>
  </si>
  <si>
    <t>6ZZSX-OPB</t>
  </si>
  <si>
    <t>06Z</t>
  </si>
  <si>
    <t>6ZZSX-R1A</t>
  </si>
  <si>
    <t>6XXSX-R1A</t>
  </si>
  <si>
    <t>82-01SS</t>
  </si>
  <si>
    <t>C4-2-449</t>
  </si>
  <si>
    <t>03M-FES06</t>
  </si>
  <si>
    <t>03M-FES07</t>
  </si>
  <si>
    <t>03M</t>
  </si>
  <si>
    <t>Crack at Entrance Slab, Appears to have Less Capacity then Channel</t>
  </si>
  <si>
    <t>THREE PIPES</t>
  </si>
  <si>
    <t>C8-2-1320</t>
  </si>
  <si>
    <t>03M-FES10</t>
  </si>
  <si>
    <t>03M-FES11</t>
  </si>
  <si>
    <t>Possible Voids Throughout with Piping</t>
  </si>
  <si>
    <t>13B-IG24</t>
  </si>
  <si>
    <t>13B-IG25</t>
  </si>
  <si>
    <t>13B</t>
  </si>
  <si>
    <t>STATE</t>
  </si>
  <si>
    <t>19F</t>
  </si>
  <si>
    <t>Alignment Change, CMP Connection</t>
  </si>
  <si>
    <t>US End Obstructed with Vegetation</t>
  </si>
  <si>
    <t>02G-FES08</t>
  </si>
  <si>
    <t>72-10SS</t>
  </si>
  <si>
    <t>C8-4-14</t>
  </si>
  <si>
    <t>07F-IG10</t>
  </si>
  <si>
    <t>07F-IG11</t>
  </si>
  <si>
    <t>07F</t>
  </si>
  <si>
    <t>Holes and Voids at Invert with Rust</t>
  </si>
  <si>
    <t>12D-IC16</t>
  </si>
  <si>
    <t>12D-M10</t>
  </si>
  <si>
    <t>12D</t>
  </si>
  <si>
    <t>STEELCOVER</t>
  </si>
  <si>
    <t>12D-IG16</t>
  </si>
  <si>
    <t>Clean Sediment, Void and Patching Outside Hole</t>
  </si>
  <si>
    <t>JUNCTION BOX</t>
  </si>
  <si>
    <t>Unknown Inlet Grate at US End, Inlet Grate Opening Clogged</t>
  </si>
  <si>
    <t>04J-IG21</t>
  </si>
  <si>
    <t>04J-M11</t>
  </si>
  <si>
    <t>Unknown Junction Boxes, Rust Spots on Sides, Unable to View Bottom In JB</t>
  </si>
  <si>
    <t>04J-FES05</t>
  </si>
  <si>
    <t>Not Accessible</t>
  </si>
  <si>
    <t>06B-M17</t>
  </si>
  <si>
    <t>06B-M18</t>
  </si>
  <si>
    <t>06B</t>
  </si>
  <si>
    <t>06B-M16</t>
  </si>
  <si>
    <t>06B-FES01</t>
  </si>
  <si>
    <t>Possible Piping and Void at CMP/Manhole Connection</t>
  </si>
  <si>
    <t>07B-IG25</t>
  </si>
  <si>
    <t>07B-IG26</t>
  </si>
  <si>
    <t>07C</t>
  </si>
  <si>
    <t>Clean Sediment/Ponding, Void at US End</t>
  </si>
  <si>
    <t>07B-IG27</t>
  </si>
  <si>
    <t>Clean Sediment, Void at US End</t>
  </si>
  <si>
    <t>11B-IG18</t>
  </si>
  <si>
    <t>11B-IG19</t>
  </si>
  <si>
    <t>11B-IR15</t>
  </si>
  <si>
    <t>Clean Sediment/Debris</t>
  </si>
  <si>
    <t>12D-IC14</t>
  </si>
  <si>
    <t>Alignment Change, Unable to View Invert, Clean Sediment/Ponding</t>
  </si>
  <si>
    <t>18G-FES01</t>
  </si>
  <si>
    <t>18G-FES02</t>
  </si>
  <si>
    <t>18G</t>
  </si>
  <si>
    <t>Large Debris and Standing Water at DS</t>
  </si>
  <si>
    <t>18G-IG02</t>
  </si>
  <si>
    <t>18G-IR03</t>
  </si>
  <si>
    <t>Clean Sediment and Rocks</t>
  </si>
  <si>
    <t>18G-IR04</t>
  </si>
  <si>
    <t>18G-FES03</t>
  </si>
  <si>
    <t>Over 1' of Ponding</t>
  </si>
  <si>
    <t>07B-IR24</t>
  </si>
  <si>
    <t>Clean Sediment, Void at Hole</t>
  </si>
  <si>
    <t>02K-M13</t>
  </si>
  <si>
    <t>02K-FES05</t>
  </si>
  <si>
    <t>Standing Water, Alignment Changes</t>
  </si>
  <si>
    <t>93-04SS</t>
  </si>
  <si>
    <t>HIGHWAY</t>
  </si>
  <si>
    <t>01L-M06</t>
  </si>
  <si>
    <t>01L-M07</t>
  </si>
  <si>
    <t>01L</t>
  </si>
  <si>
    <t>18T-FES03</t>
  </si>
  <si>
    <t>18T-FES04</t>
  </si>
  <si>
    <t>18T</t>
  </si>
  <si>
    <t>Clean US and DS Sections</t>
  </si>
  <si>
    <t>04H-IG23</t>
  </si>
  <si>
    <t>04H-IG22</t>
  </si>
  <si>
    <t>04H</t>
  </si>
  <si>
    <t>04J-IG22</t>
  </si>
  <si>
    <t>04J-M14</t>
  </si>
  <si>
    <t>07H-IG02</t>
  </si>
  <si>
    <t>07H-FES02</t>
  </si>
  <si>
    <t>89-10SS</t>
  </si>
  <si>
    <t>06H-FES01</t>
  </si>
  <si>
    <t>06H-FES02</t>
  </si>
  <si>
    <t>06H</t>
  </si>
  <si>
    <t>Slope Change</t>
  </si>
  <si>
    <t>06A</t>
  </si>
  <si>
    <t>86-08SS</t>
  </si>
  <si>
    <t>06M-FES05</t>
  </si>
  <si>
    <t>06L-IR03</t>
  </si>
  <si>
    <t>06M</t>
  </si>
  <si>
    <t>06L-FES05</t>
  </si>
  <si>
    <t>Large Deformation/Failure, Clean Sediment from US End</t>
  </si>
  <si>
    <t>02H-IR18</t>
  </si>
  <si>
    <t>02J-FES06</t>
  </si>
  <si>
    <t>02H</t>
  </si>
  <si>
    <t>06J-FES10</t>
  </si>
  <si>
    <t>06J-IR44</t>
  </si>
  <si>
    <t>06J</t>
  </si>
  <si>
    <t>06J-IR43</t>
  </si>
  <si>
    <t>06J-FES09</t>
  </si>
  <si>
    <t>03C-FES01</t>
  </si>
  <si>
    <t>03C</t>
  </si>
  <si>
    <t>Material Change to HDPE</t>
  </si>
  <si>
    <t>83-56SS</t>
  </si>
  <si>
    <t>C6-4-272</t>
  </si>
  <si>
    <t>06L-FES06</t>
  </si>
  <si>
    <t>06L</t>
  </si>
  <si>
    <t>Clean Sediment, PVC at DS End</t>
  </si>
  <si>
    <t>04L-IG05</t>
  </si>
  <si>
    <t>04L-M08</t>
  </si>
  <si>
    <t>04L</t>
  </si>
  <si>
    <t>04L-M09</t>
  </si>
  <si>
    <t>QPS Cleaned CMP</t>
  </si>
  <si>
    <t>04L-FES07</t>
  </si>
  <si>
    <t>QPS Cleaned CMP, Sediment Build-up at DS End</t>
  </si>
  <si>
    <t>Potential Pipeing Throughout</t>
  </si>
  <si>
    <t>09C-IG12</t>
  </si>
  <si>
    <t>09C-FES09</t>
  </si>
  <si>
    <t>09C</t>
  </si>
  <si>
    <t>HDPE</t>
  </si>
  <si>
    <t>HDPE Material</t>
  </si>
  <si>
    <t>20Y-HW20</t>
  </si>
  <si>
    <t>20Y-HW21</t>
  </si>
  <si>
    <t>20Y</t>
  </si>
  <si>
    <t>COAL</t>
  </si>
  <si>
    <t>Over 1' of Standing Water</t>
  </si>
  <si>
    <t>05B-M15</t>
  </si>
  <si>
    <t>Discolor Spots with Holes and Voids</t>
  </si>
  <si>
    <t>05B-IR24</t>
  </si>
  <si>
    <t>19G-HW13</t>
  </si>
  <si>
    <t>19G-FES15</t>
  </si>
  <si>
    <t>Discolor Spots, No Coating along Invert</t>
  </si>
  <si>
    <t>C8-4-89</t>
  </si>
  <si>
    <t>01E-HW08</t>
  </si>
  <si>
    <t>01E-HW09</t>
  </si>
  <si>
    <t>Hollow Section near DS End</t>
  </si>
  <si>
    <t>01E-HW05</t>
  </si>
  <si>
    <t>01E-HW06</t>
  </si>
  <si>
    <t>C5-2-489</t>
  </si>
  <si>
    <t>19G-IG22</t>
  </si>
  <si>
    <t>19G-FES16</t>
  </si>
  <si>
    <t>CDOT</t>
  </si>
  <si>
    <t>CDOT Owned CMP</t>
  </si>
  <si>
    <t>07-28SS</t>
  </si>
  <si>
    <t>BROWN/CALDWELL</t>
  </si>
  <si>
    <t>20G-HW02</t>
  </si>
  <si>
    <t>20G-HW03</t>
  </si>
  <si>
    <t>Minor Vegetation Overgrowth at US</t>
  </si>
  <si>
    <t>02K-M11</t>
  </si>
  <si>
    <t>Potential Piping Throughout Pipe</t>
  </si>
  <si>
    <t>01L-M08</t>
  </si>
  <si>
    <t>02K-M10</t>
  </si>
  <si>
    <t>Transitions from 10' to 8', Alignment Changes Throughout</t>
  </si>
  <si>
    <t>83-67SS</t>
  </si>
  <si>
    <t>C8-2-1614</t>
  </si>
  <si>
    <t>02R-FES03</t>
  </si>
  <si>
    <t>02R-FES04</t>
  </si>
  <si>
    <t>02R</t>
  </si>
  <si>
    <t>IRONDALE GULCH</t>
  </si>
  <si>
    <t>Alignment Changes and Clean Sediment</t>
  </si>
  <si>
    <t>04-85SS</t>
  </si>
  <si>
    <t>04F-FES02</t>
  </si>
  <si>
    <t>04F-FES03</t>
  </si>
  <si>
    <t>04F</t>
  </si>
  <si>
    <t>05E-IG07</t>
  </si>
  <si>
    <t>05E-IG08</t>
  </si>
  <si>
    <t>05E</t>
  </si>
  <si>
    <t>05E-IG03</t>
  </si>
  <si>
    <t>05E-IG04</t>
  </si>
  <si>
    <t>Holes at Invert with Voids, Top Pipe Removed and Replaced with Steel Plate</t>
  </si>
  <si>
    <t>05E-IG09</t>
  </si>
  <si>
    <t>Utility Damage with Holes, Material Change at DS End</t>
  </si>
  <si>
    <t>05E-IG06</t>
  </si>
  <si>
    <t>05F-M34</t>
  </si>
  <si>
    <t>CDOT Permit Required</t>
  </si>
  <si>
    <t>05F-IG03</t>
  </si>
  <si>
    <t>90-15SS</t>
  </si>
  <si>
    <t>11C-IR03</t>
  </si>
  <si>
    <t>11C-M03</t>
  </si>
  <si>
    <t>11C</t>
  </si>
  <si>
    <t>10B-M10</t>
  </si>
  <si>
    <t>03F-FES06</t>
  </si>
  <si>
    <t>03F-IG52</t>
  </si>
  <si>
    <t>03F</t>
  </si>
  <si>
    <t>Clean Rocks/Debris</t>
  </si>
  <si>
    <t>90-02SS</t>
  </si>
  <si>
    <t>01E-FES01</t>
  </si>
  <si>
    <t>01E-M01</t>
  </si>
  <si>
    <t>ON TOP OF 48" RCP</t>
  </si>
  <si>
    <t>05D-M23</t>
  </si>
  <si>
    <t>04D-M21</t>
  </si>
  <si>
    <t>03M-HW08</t>
  </si>
  <si>
    <t>03M-HW09</t>
  </si>
  <si>
    <t>Possible Piping at US End</t>
  </si>
  <si>
    <t>04M-IR11</t>
  </si>
  <si>
    <t>04M-M03</t>
  </si>
  <si>
    <t>04M-IR12</t>
  </si>
  <si>
    <t>04M-M04</t>
  </si>
  <si>
    <t>04M-FES11</t>
  </si>
  <si>
    <t>04M-IG15</t>
  </si>
  <si>
    <t>Clean Sediment/Ponding</t>
  </si>
  <si>
    <t>00-35SS</t>
  </si>
  <si>
    <t>PARKS</t>
  </si>
  <si>
    <t>05P</t>
  </si>
  <si>
    <t>Clean Sediment at DS End in Wetlands, Unable to Find Additional Manholes</t>
  </si>
  <si>
    <t>06C-FES01</t>
  </si>
  <si>
    <t>06C-M01</t>
  </si>
  <si>
    <t>06C</t>
  </si>
  <si>
    <t>No Invert Entire Length</t>
  </si>
  <si>
    <t>73-22SS</t>
  </si>
  <si>
    <t>C8-4-61</t>
  </si>
  <si>
    <t>16E-IG04</t>
  </si>
  <si>
    <t>16E</t>
  </si>
  <si>
    <t>16E-IG06</t>
  </si>
  <si>
    <t>16E-M11</t>
  </si>
  <si>
    <t>18H-FES08</t>
  </si>
  <si>
    <t>18H-M21</t>
  </si>
  <si>
    <t>75-15SS</t>
  </si>
  <si>
    <t>ASPHALT COATED</t>
  </si>
  <si>
    <t>C6-4-154</t>
  </si>
  <si>
    <t>09H-M04</t>
  </si>
  <si>
    <t>09H-M02</t>
  </si>
  <si>
    <t>09H</t>
  </si>
  <si>
    <t>Alignment Change, Asphalt Coating, Possibly Smashed Conduit</t>
  </si>
  <si>
    <t>75-03SS</t>
  </si>
  <si>
    <t>C4-2-205</t>
  </si>
  <si>
    <t>09H-M01</t>
  </si>
  <si>
    <t>Laterial Connection</t>
  </si>
  <si>
    <t>15C-M13</t>
  </si>
  <si>
    <t>15C-M14</t>
  </si>
  <si>
    <t>15C-M12</t>
  </si>
  <si>
    <t>15C-M11</t>
  </si>
  <si>
    <t>15C-M08</t>
  </si>
  <si>
    <t>15C-M09</t>
  </si>
  <si>
    <t>15C-IR04</t>
  </si>
  <si>
    <t>15C-M02</t>
  </si>
  <si>
    <t>Clean Debris and Sediment</t>
  </si>
  <si>
    <t>15C-IR02</t>
  </si>
  <si>
    <t>15C-IR03</t>
  </si>
  <si>
    <t>COA</t>
  </si>
  <si>
    <t>p</t>
  </si>
  <si>
    <t>14B-IC05</t>
  </si>
  <si>
    <t>PRIVATE</t>
  </si>
  <si>
    <t>Severe Corrosion around Pond Outlet</t>
  </si>
  <si>
    <t>17M-IR33</t>
  </si>
  <si>
    <t>17M-FES21</t>
  </si>
  <si>
    <t>17M</t>
  </si>
  <si>
    <t>Rust and Discolor Spots with Holes</t>
  </si>
  <si>
    <t>96-19SS</t>
  </si>
  <si>
    <t>24R-IR07</t>
  </si>
  <si>
    <t>81-45SS</t>
  </si>
  <si>
    <t>C5-2-529</t>
  </si>
  <si>
    <t>13N-V02</t>
  </si>
  <si>
    <t>13N-V01</t>
  </si>
  <si>
    <t>13N</t>
  </si>
  <si>
    <t>13K-M11</t>
  </si>
  <si>
    <t>13K-FES19</t>
  </si>
  <si>
    <t>13K-FES15</t>
  </si>
  <si>
    <t>13K-FES16</t>
  </si>
  <si>
    <t>13K-FES13</t>
  </si>
  <si>
    <t>13K-FES14</t>
  </si>
  <si>
    <t>98-45SS</t>
  </si>
  <si>
    <t>13U-FES03</t>
  </si>
  <si>
    <t>13U</t>
  </si>
  <si>
    <t>MURPHY</t>
  </si>
  <si>
    <t>3/4 Full of Sediment</t>
  </si>
  <si>
    <t>06A-M03</t>
  </si>
  <si>
    <t>06A-M04</t>
  </si>
  <si>
    <t>Joint Seperation and Utility Damage with Holes and Voids, Clean Sediment/Ponding</t>
  </si>
  <si>
    <t>05E-IG02</t>
  </si>
  <si>
    <t>FITZ</t>
  </si>
  <si>
    <t>FITZSIMMONS LINE</t>
  </si>
  <si>
    <t>D8-4-5</t>
  </si>
  <si>
    <t>05F</t>
  </si>
  <si>
    <t>01E-FES14</t>
  </si>
  <si>
    <t>01E-HW07</t>
  </si>
  <si>
    <t>02G-IG22</t>
  </si>
  <si>
    <t>02H-M17</t>
  </si>
  <si>
    <t>02G-M17</t>
  </si>
  <si>
    <t>02H-FES05</t>
  </si>
  <si>
    <t>02H-FES10</t>
  </si>
  <si>
    <t>Clean Sediment, Pipe Possibly Abandoned</t>
  </si>
  <si>
    <t>12B-M15</t>
  </si>
  <si>
    <t>12B-IR18</t>
  </si>
  <si>
    <t>12B</t>
  </si>
  <si>
    <t>12B-IR15</t>
  </si>
  <si>
    <t>12B-IR14</t>
  </si>
  <si>
    <t>13B-M24</t>
  </si>
  <si>
    <t>13B-IG30</t>
  </si>
  <si>
    <t>13B-M19</t>
  </si>
  <si>
    <t>13B-IR30</t>
  </si>
  <si>
    <t>13B-M20</t>
  </si>
  <si>
    <t>Clean Sediment, Utility through CMP</t>
  </si>
  <si>
    <t>83-04SS</t>
  </si>
  <si>
    <t>C4-2-479</t>
  </si>
  <si>
    <t>17G-FES04</t>
  </si>
  <si>
    <t>17G-IC04</t>
  </si>
  <si>
    <t>17G</t>
  </si>
  <si>
    <t>N/A</t>
  </si>
  <si>
    <t>17G-IR05</t>
  </si>
  <si>
    <t>Clean DS End, Invert Possibly Gone</t>
  </si>
  <si>
    <t>Denver Owned CMP</t>
  </si>
  <si>
    <t>03A-IG18</t>
  </si>
  <si>
    <t>Cracking along Asphalt, Clean Sediment/Ponding</t>
  </si>
  <si>
    <t>06A-M05</t>
  </si>
  <si>
    <t>05A-IG25</t>
  </si>
  <si>
    <t>05A-IG26</t>
  </si>
  <si>
    <t>05A</t>
  </si>
  <si>
    <t>04C-IC36</t>
  </si>
  <si>
    <t>04C-M20</t>
  </si>
  <si>
    <t>04C-IC37</t>
  </si>
  <si>
    <t>04C-IC35</t>
  </si>
  <si>
    <t>04C-M19</t>
  </si>
  <si>
    <t>05B-M19</t>
  </si>
  <si>
    <t>Utility Damage at Top</t>
  </si>
  <si>
    <t>06A-IG21</t>
  </si>
  <si>
    <t>Clean Sediment and Standing Water, Material Change from RCP to CMP at 5'</t>
  </si>
  <si>
    <t>07C-M04</t>
  </si>
  <si>
    <t>07B-M04</t>
  </si>
  <si>
    <t>07B-M19</t>
  </si>
  <si>
    <t>Lateral Connection, Clean Sediment</t>
  </si>
  <si>
    <t>07B-IG28</t>
  </si>
  <si>
    <t>04G-FES07</t>
  </si>
  <si>
    <t>04G-M04</t>
  </si>
  <si>
    <t>04G</t>
  </si>
  <si>
    <t>Joint Seperation at Slope Change, Clean Debris</t>
  </si>
  <si>
    <t>08C-IR29</t>
  </si>
  <si>
    <t>08C-M25</t>
  </si>
  <si>
    <t>08C</t>
  </si>
  <si>
    <t>Clean Sediment/Debris, Large Hole with Void</t>
  </si>
  <si>
    <t>82-47SS</t>
  </si>
  <si>
    <t>C4-2-473</t>
  </si>
  <si>
    <t>05G-FES03</t>
  </si>
  <si>
    <t>05G</t>
  </si>
  <si>
    <t>06G-FES01</t>
  </si>
  <si>
    <t>06G-FES02</t>
  </si>
  <si>
    <t>06G-IG14</t>
  </si>
  <si>
    <t>Clean Sediment/Debris, Slope Change</t>
  </si>
  <si>
    <t>04H-IG63</t>
  </si>
  <si>
    <t>04H-IR39</t>
  </si>
  <si>
    <t>RCP and CMP, Utility Damage, Joint Failure, Clean Sediment</t>
  </si>
  <si>
    <t>04J-M12</t>
  </si>
  <si>
    <t>04J-M13</t>
  </si>
  <si>
    <t>Holes with Voids, Clean Sediment</t>
  </si>
  <si>
    <t>04J-FES03</t>
  </si>
  <si>
    <t>Clogged Inlet Grate</t>
  </si>
  <si>
    <t>06L-FES04</t>
  </si>
  <si>
    <t>Large Deformation/Collapse</t>
  </si>
  <si>
    <t>06L-FES03</t>
  </si>
  <si>
    <t>06L-FES02</t>
  </si>
  <si>
    <t>04M-M08</t>
  </si>
  <si>
    <t>Standing Water due to Sags, Slope Changes</t>
  </si>
  <si>
    <t>87-09SS</t>
  </si>
  <si>
    <t>Alignment Changes</t>
  </si>
  <si>
    <t>04N-FES08</t>
  </si>
  <si>
    <t>03-48SS</t>
  </si>
  <si>
    <t>08F-FES02</t>
  </si>
  <si>
    <t>08F-IR10</t>
  </si>
  <si>
    <t>08F</t>
  </si>
  <si>
    <t>Clean Rock Debris, Large Joint Seperation with Voids</t>
  </si>
  <si>
    <t>13F-M14</t>
  </si>
  <si>
    <t>13F-M15</t>
  </si>
  <si>
    <t>13F-FES</t>
  </si>
  <si>
    <t>US Manhole Not Found, Lateral Connection, Holes with Voids</t>
  </si>
  <si>
    <t>13F-FES06</t>
  </si>
  <si>
    <t>13F-IG10</t>
  </si>
  <si>
    <t>Irrigation Pipe Lateral Connections</t>
  </si>
  <si>
    <t>13F-IG11</t>
  </si>
  <si>
    <t>Irrigation Pipe Lateral Connection</t>
  </si>
  <si>
    <t>Lateral Connection, Utility Damage, DS Structure Replaced with RCP</t>
  </si>
  <si>
    <t>15C-IG08</t>
  </si>
  <si>
    <t>07F-IG03</t>
  </si>
  <si>
    <t>07F-M02</t>
  </si>
  <si>
    <t>Clean Sediment at US End</t>
  </si>
  <si>
    <t>10B-IG03</t>
  </si>
  <si>
    <t>10B-FES01</t>
  </si>
  <si>
    <t>CDOT(1997)</t>
  </si>
  <si>
    <t>10BHA-M4</t>
  </si>
  <si>
    <t>73-10SS</t>
  </si>
  <si>
    <t>10C-FES04</t>
  </si>
  <si>
    <t>10C-FES05</t>
  </si>
  <si>
    <t>10C</t>
  </si>
  <si>
    <t>Rail Post Intruding Pipe, Pipe Collapse with 6" HDPE Draining US End</t>
  </si>
  <si>
    <t>09K-FES03</t>
  </si>
  <si>
    <t>09K-FES04</t>
  </si>
  <si>
    <t>09K</t>
  </si>
  <si>
    <t>Horizontal Displacement at 20' from DS, Clean DS Sediment to Allow Drainage</t>
  </si>
  <si>
    <t>12J-FES18</t>
  </si>
  <si>
    <t>12J-FES19</t>
  </si>
  <si>
    <t>12J</t>
  </si>
  <si>
    <t>12D-IC15</t>
  </si>
  <si>
    <t>Unknown Material in Manhole, Discolor Spots on North Side</t>
  </si>
  <si>
    <t>11D-M18</t>
  </si>
  <si>
    <t>11D</t>
  </si>
  <si>
    <t>11B-M30</t>
  </si>
  <si>
    <t>11B-IR41</t>
  </si>
  <si>
    <t>11B-IR40</t>
  </si>
  <si>
    <t>Voids at Holes on Flowline, Clean Sediment/Ponding</t>
  </si>
  <si>
    <t>11B-M25</t>
  </si>
  <si>
    <t>11B-M26</t>
  </si>
  <si>
    <t>Alignment and Material Change at DS End, Lateral Connection</t>
  </si>
  <si>
    <t>12B-IR19</t>
  </si>
  <si>
    <t>13B-M18</t>
  </si>
  <si>
    <t>14C-M19</t>
  </si>
  <si>
    <t>14C-IG16</t>
  </si>
  <si>
    <t>14C-IR45</t>
  </si>
  <si>
    <t>15C-V03</t>
  </si>
  <si>
    <t>Utility through CMP, Alignment Changes</t>
  </si>
  <si>
    <t>15C-V02</t>
  </si>
  <si>
    <t>Possible Voids, Material Change</t>
  </si>
  <si>
    <t>85-64SS</t>
  </si>
  <si>
    <t>13C-IR34</t>
  </si>
  <si>
    <t>13C-IG33</t>
  </si>
  <si>
    <t>13C</t>
  </si>
  <si>
    <t>Clean Sediment/Debris/Concrete, Concrete Patch Failure, Material Change</t>
  </si>
  <si>
    <t>13C-IR02</t>
  </si>
  <si>
    <t>13C-FES01</t>
  </si>
  <si>
    <t>Clean Rocks/Sediment</t>
  </si>
  <si>
    <t>13K-FES08</t>
  </si>
  <si>
    <t>Discoloring Spots, Possible Sag</t>
  </si>
  <si>
    <t>13K-FES11</t>
  </si>
  <si>
    <t>13K-FES12</t>
  </si>
  <si>
    <t>13K-M16</t>
  </si>
  <si>
    <t>13K-FES23</t>
  </si>
  <si>
    <t>13K-FES24</t>
  </si>
  <si>
    <t>22H-IR13</t>
  </si>
  <si>
    <t>22H</t>
  </si>
  <si>
    <t>UPPER CHERRY</t>
  </si>
  <si>
    <t>98-15SS</t>
  </si>
  <si>
    <t>15P-FES04</t>
  </si>
  <si>
    <t>15P-FES05</t>
  </si>
  <si>
    <t>15P</t>
  </si>
  <si>
    <t>86-13SS</t>
  </si>
  <si>
    <t>15K-IC08</t>
  </si>
  <si>
    <t>15K-FES03</t>
  </si>
  <si>
    <t>15K</t>
  </si>
  <si>
    <t>15C-M18</t>
  </si>
  <si>
    <t>15C-FES04</t>
  </si>
  <si>
    <t>Conc. Invert, Coating Failing, Void at DS</t>
  </si>
  <si>
    <t>15C-IC09</t>
  </si>
  <si>
    <t>15C-M10</t>
  </si>
  <si>
    <t>15C-V01</t>
  </si>
  <si>
    <t>P</t>
  </si>
  <si>
    <t>Material Change from CMP to CAP</t>
  </si>
  <si>
    <t>15C-FES02</t>
  </si>
  <si>
    <t>Potential Piping at Joint</t>
  </si>
  <si>
    <t>15C-M01</t>
  </si>
  <si>
    <t>Collapse under Driveway, Parallel Sanitary</t>
  </si>
  <si>
    <t>Lateral CMP Full, Vertical Displacement</t>
  </si>
  <si>
    <t>92-19SS</t>
  </si>
  <si>
    <t>18H-IR34</t>
  </si>
  <si>
    <t>18H-M32</t>
  </si>
  <si>
    <t>18H-M33</t>
  </si>
  <si>
    <t>18H-M34</t>
  </si>
  <si>
    <t>18H-IG38</t>
  </si>
  <si>
    <t>18H-IG35</t>
  </si>
  <si>
    <t>18H-M35</t>
  </si>
  <si>
    <t>18H-IG37</t>
  </si>
  <si>
    <t>18H-IG36</t>
  </si>
  <si>
    <t>18H-FES05</t>
  </si>
  <si>
    <t>77-43SS</t>
  </si>
  <si>
    <t>C8-2-567</t>
  </si>
  <si>
    <t>17M-HW18</t>
  </si>
  <si>
    <t>17M-FES17</t>
  </si>
  <si>
    <t>Constant Flow, Apparent Warping</t>
  </si>
  <si>
    <t>80-29SS</t>
  </si>
  <si>
    <t>C6-2-614</t>
  </si>
  <si>
    <t>20M-HW04</t>
  </si>
  <si>
    <t>20M-HW05</t>
  </si>
  <si>
    <t>20M</t>
  </si>
  <si>
    <t>Potential Void at DS, Utility Damage</t>
  </si>
  <si>
    <t>91-04SS</t>
  </si>
  <si>
    <t>CHASE</t>
  </si>
  <si>
    <t>20L-FES02</t>
  </si>
  <si>
    <t>20L</t>
  </si>
  <si>
    <t>Possible Sag with Ponding</t>
  </si>
  <si>
    <t>79-61SS</t>
  </si>
  <si>
    <t>19G-IR23</t>
  </si>
  <si>
    <t>19G-FES17</t>
  </si>
  <si>
    <t>96-12SS</t>
  </si>
  <si>
    <t>20G-FES10</t>
  </si>
  <si>
    <t>20G-M05</t>
  </si>
  <si>
    <t>Alignment Change at 40'</t>
  </si>
  <si>
    <t>20G-IR04</t>
  </si>
  <si>
    <t>20G-FES05</t>
  </si>
  <si>
    <t>Unable to view Invert</t>
  </si>
  <si>
    <t>20G-M11</t>
  </si>
  <si>
    <t>20G-FES21</t>
  </si>
  <si>
    <t>Rust over 1/2 of Pipe, Clean DS Structure</t>
  </si>
  <si>
    <t>19G-IR16</t>
  </si>
  <si>
    <t>19G-IG17</t>
  </si>
  <si>
    <t>Alignment Change, Flared End Section Flows into Inlet Grate</t>
  </si>
  <si>
    <t>24J-IR02</t>
  </si>
  <si>
    <t>24J</t>
  </si>
  <si>
    <t>Transitions to Plate CMP at 60' from US</t>
  </si>
  <si>
    <t>Slope Change and Material Change at 15'</t>
  </si>
  <si>
    <t>96-13SS</t>
  </si>
  <si>
    <t>25R-IR07</t>
  </si>
  <si>
    <t>Material Change</t>
  </si>
  <si>
    <t>02J-FES02</t>
  </si>
  <si>
    <t>02J-FES03</t>
  </si>
  <si>
    <t>Holes with Voids at Invert, Clean Sediment at DS End</t>
  </si>
  <si>
    <t>19N-FES13</t>
  </si>
  <si>
    <t>19N-IG19</t>
  </si>
  <si>
    <t>19N</t>
  </si>
  <si>
    <t>19N-FES12</t>
  </si>
  <si>
    <t>19N-FES14</t>
  </si>
  <si>
    <t>LOWRY</t>
  </si>
  <si>
    <t>06A-IR17</t>
  </si>
  <si>
    <t>Deformations with Holes at DS End, Clean Sediment</t>
  </si>
  <si>
    <t>86-19SS</t>
  </si>
  <si>
    <t>03N-FES03</t>
  </si>
  <si>
    <t>03N-V01</t>
  </si>
  <si>
    <t>03N</t>
  </si>
  <si>
    <t>Clean Sediment, Alignment Change</t>
  </si>
  <si>
    <t>09G-M04</t>
  </si>
  <si>
    <t>Infiltration at US, Eroded Conc Flowline</t>
  </si>
  <si>
    <t>11G-M06</t>
  </si>
  <si>
    <t>11G-M08</t>
  </si>
  <si>
    <t>Lateral Connections, Fix Standing Water</t>
  </si>
  <si>
    <t>Possible Detention Pond for EcoTech, Fix Standing Water, 5 - 60" Lateral CMPs</t>
  </si>
  <si>
    <t>17N-FES01</t>
  </si>
  <si>
    <t>17M-HW23</t>
  </si>
  <si>
    <t>Possible Voids/Piping, Joints Seperated and Offset with Patching</t>
  </si>
  <si>
    <t>10J-IR04</t>
  </si>
  <si>
    <t>10J-FES05</t>
  </si>
  <si>
    <t>10J</t>
  </si>
  <si>
    <t>Alignment Change, Void at Flowline with Holes</t>
  </si>
  <si>
    <t>76-36SS</t>
  </si>
  <si>
    <t>C5-2-324</t>
  </si>
  <si>
    <t>10J-IR22</t>
  </si>
  <si>
    <t>10J-FES07</t>
  </si>
  <si>
    <t>Clean Sediment at DS, Steep Slope</t>
  </si>
  <si>
    <t>16H-FES06</t>
  </si>
  <si>
    <t>16H-IG49</t>
  </si>
  <si>
    <t>16H</t>
  </si>
  <si>
    <t>Rust Spots on Top</t>
  </si>
  <si>
    <t>16H-M22</t>
  </si>
  <si>
    <t>Conduit not Round</t>
  </si>
  <si>
    <t>16H-FES07</t>
  </si>
  <si>
    <t>04G-IR32</t>
  </si>
  <si>
    <t>04G-M21</t>
  </si>
  <si>
    <t>04G-IR26</t>
  </si>
  <si>
    <t>04G-M16</t>
  </si>
  <si>
    <t>N\A</t>
  </si>
  <si>
    <t>04H-IG46</t>
  </si>
  <si>
    <t>04H-IG47</t>
  </si>
  <si>
    <t>04H-M14</t>
  </si>
  <si>
    <t>Clean Standing Water</t>
  </si>
  <si>
    <t>04H-M15</t>
  </si>
  <si>
    <t>04H-FES08</t>
  </si>
  <si>
    <t>04H-FES07</t>
  </si>
  <si>
    <t>Clean Sediment, School Zone</t>
  </si>
  <si>
    <t>11B-IG14</t>
  </si>
  <si>
    <t>Unknown Junction Box under Road, Clean Sediment/Ponding</t>
  </si>
  <si>
    <t>Lateral Connections, Discolor on Top</t>
  </si>
  <si>
    <t>14C-M09</t>
  </si>
  <si>
    <t>Lateral Connection, Grout at DS</t>
  </si>
  <si>
    <t>04J-M24</t>
  </si>
  <si>
    <t>04J-M23</t>
  </si>
  <si>
    <t>81-13SS</t>
  </si>
  <si>
    <t>12P-IR13</t>
  </si>
  <si>
    <t>12P</t>
  </si>
  <si>
    <t>Discolor Spots, Standing Water, Slope Changes</t>
  </si>
  <si>
    <t>14K-FES01</t>
  </si>
  <si>
    <t>14K-FES02</t>
  </si>
  <si>
    <t>14K</t>
  </si>
  <si>
    <t>13K-M10</t>
  </si>
  <si>
    <t>13K-FES20</t>
  </si>
  <si>
    <t>13K-FES21</t>
  </si>
  <si>
    <t>Clean Sediment/Ponding or Abandon or Remove</t>
  </si>
  <si>
    <t>13K-FES01</t>
  </si>
  <si>
    <t>13K-FES02</t>
  </si>
  <si>
    <t>13K-FES03</t>
  </si>
  <si>
    <t>13K-FES04</t>
  </si>
  <si>
    <t>12K-FES02</t>
  </si>
  <si>
    <t>12K-FES03</t>
  </si>
  <si>
    <t>12K</t>
  </si>
  <si>
    <t>Clean Sediment at US and DS</t>
  </si>
  <si>
    <t>06A-IR09</t>
  </si>
  <si>
    <t>06A-IR06</t>
  </si>
  <si>
    <t>02K-IR09</t>
  </si>
  <si>
    <t>Abandoned and Existing Laterals, Clean Sediment/Concrete Debris</t>
  </si>
  <si>
    <t>04-18SS</t>
  </si>
  <si>
    <t>01M-IR23</t>
  </si>
  <si>
    <t>01M</t>
  </si>
  <si>
    <t>07F-IG01</t>
  </si>
  <si>
    <t>07F-M01</t>
  </si>
  <si>
    <t>17N-IR23</t>
  </si>
  <si>
    <t>17N-M20</t>
  </si>
  <si>
    <t>Clean Sediment, Material Change</t>
  </si>
  <si>
    <t>17N-M21</t>
  </si>
  <si>
    <t>17N-M22</t>
  </si>
  <si>
    <t>17M-M21</t>
  </si>
  <si>
    <t>17M-M22</t>
  </si>
  <si>
    <t>Discolor Spots</t>
  </si>
  <si>
    <t>17N-M23</t>
  </si>
  <si>
    <t>17M-M23</t>
  </si>
  <si>
    <t>Major Jt Seperation, Utility Damage</t>
  </si>
  <si>
    <t>17N-M24</t>
  </si>
  <si>
    <t>17M-M24</t>
  </si>
  <si>
    <t>Sanitary Smell Throughout, Standing Water</t>
  </si>
  <si>
    <t>17N-M25</t>
  </si>
  <si>
    <t>17M-M25</t>
  </si>
  <si>
    <t>17N-IR27</t>
  </si>
  <si>
    <t>17N-IR28</t>
  </si>
  <si>
    <t>17N-IR26</t>
  </si>
  <si>
    <t>Clean Sediment, Discolor Spots</t>
  </si>
  <si>
    <t>17N-IR25</t>
  </si>
  <si>
    <t>17N-IR24</t>
  </si>
  <si>
    <t>17N-M18</t>
  </si>
  <si>
    <t>17N-M19</t>
  </si>
  <si>
    <t>Potential Sag/Vert Displacement with Standing Water</t>
  </si>
  <si>
    <t>Clean Sediment, Utility Damage</t>
  </si>
  <si>
    <t>84-16SS</t>
  </si>
  <si>
    <t>C8-2-1756</t>
  </si>
  <si>
    <t>10G-IG22</t>
  </si>
  <si>
    <t>10G-IG23</t>
  </si>
  <si>
    <t>10G</t>
  </si>
  <si>
    <t>Protruding Item at Deformation, Material in Invert, Lateral Connection, Standing Water</t>
  </si>
  <si>
    <t>17M-IR29</t>
  </si>
  <si>
    <t>83-17SS</t>
  </si>
  <si>
    <t>C8-4-210</t>
  </si>
  <si>
    <t>20M-M07</t>
  </si>
  <si>
    <t>20M-M08</t>
  </si>
  <si>
    <t>Material Change at old Manhole Location</t>
  </si>
  <si>
    <t>20M-FES06</t>
  </si>
  <si>
    <t>84-08SS</t>
  </si>
  <si>
    <t>C4-2-494</t>
  </si>
  <si>
    <t>16H-IG05</t>
  </si>
  <si>
    <t>16H-IG06</t>
  </si>
  <si>
    <t>Clean Sediment/Ponding, Lateral Connection</t>
  </si>
  <si>
    <t>16H-M05</t>
  </si>
  <si>
    <t>Lateral Connections, Standing Water</t>
  </si>
  <si>
    <t>80-41SS</t>
  </si>
  <si>
    <t>C8-2-1116</t>
  </si>
  <si>
    <t>11N-FES02</t>
  </si>
  <si>
    <t>10N-FES01</t>
  </si>
  <si>
    <t>Coating Flaking Off Bottom, Lateral Connections</t>
  </si>
  <si>
    <t>16H-IR09</t>
  </si>
  <si>
    <t>16H-FES01</t>
  </si>
  <si>
    <t>16H-M06</t>
  </si>
  <si>
    <t>16H-IR08</t>
  </si>
  <si>
    <t>Discolor Spots, Standing Water</t>
  </si>
  <si>
    <t>16H-IG07</t>
  </si>
  <si>
    <t>Discolor Spots, Lateral Connection, Standing Water</t>
  </si>
  <si>
    <t>16H-IG17</t>
  </si>
  <si>
    <t>16H-IR15</t>
  </si>
  <si>
    <t>16H-IG16</t>
  </si>
  <si>
    <t>Lateral Connections, Discolor Spots</t>
  </si>
  <si>
    <t>Clean Sediment, Standing Water Throughout, Lateral Connections</t>
  </si>
  <si>
    <t>17N-IR30</t>
  </si>
  <si>
    <t>Lateral Connection, Alignment and Slope Change, Discolor Spots</t>
  </si>
  <si>
    <t>11N-FES05</t>
  </si>
  <si>
    <t>Flowline Gone with Large Void and Ponding</t>
  </si>
  <si>
    <t>10G-IR06</t>
  </si>
  <si>
    <t>10G-M10</t>
  </si>
  <si>
    <t>Discolor Spots, RCP located ove CMP</t>
  </si>
  <si>
    <t>10G-IR27</t>
  </si>
  <si>
    <t>86-35SS</t>
  </si>
  <si>
    <t>07K-FES06</t>
  </si>
  <si>
    <t>07K</t>
  </si>
  <si>
    <t>Holes with Voids, Possible Sag with Standing Water in Pipe</t>
  </si>
  <si>
    <t>10G-M36</t>
  </si>
  <si>
    <t>10G-M37</t>
  </si>
  <si>
    <t>Clean Debris, Discolor Spots</t>
  </si>
  <si>
    <t>10G-IR25</t>
  </si>
  <si>
    <t>Lateral Connection, Discolor Spots, Clean</t>
  </si>
  <si>
    <t>Discolor Spots, Holes Repaired with CMP and Wood Plates</t>
  </si>
  <si>
    <t>10G-IG21</t>
  </si>
  <si>
    <t>Lateral Connection, Possible Sag with Ponding</t>
  </si>
  <si>
    <t>10G-IG20</t>
  </si>
  <si>
    <t>10G-IG07</t>
  </si>
  <si>
    <t>10G-IG08</t>
  </si>
  <si>
    <t>Void under FL at DS, Lateral Connection</t>
  </si>
  <si>
    <t>Void at Lateral Connection</t>
  </si>
  <si>
    <t>10G-IG09</t>
  </si>
  <si>
    <t>Lateral Connection, Clean Sediment/ Debris, Possible Sag with Ponding</t>
  </si>
  <si>
    <t>Infiltration at Joint, Standing Water, Possible Sanitary Sewer Infiltration</t>
  </si>
  <si>
    <t>17N-IR22</t>
  </si>
  <si>
    <t>Concrete Transition at DS</t>
  </si>
  <si>
    <t>17N-IR09</t>
  </si>
  <si>
    <t>17N-IR10</t>
  </si>
  <si>
    <t>Clean Sediment and Debris</t>
  </si>
  <si>
    <t>17N-M26</t>
  </si>
  <si>
    <t>10G-IG10</t>
  </si>
  <si>
    <t>Discolor Spots, Lateral Connections</t>
  </si>
  <si>
    <t>20M-FES07</t>
  </si>
  <si>
    <t>Discolor Spots with Holes, Repaired Utility Damage, Lateral Connection, Jt Failure</t>
  </si>
  <si>
    <t>89-19SS</t>
  </si>
  <si>
    <t>12N-FES04</t>
  </si>
  <si>
    <t>12N</t>
  </si>
  <si>
    <t>LINED CAP</t>
  </si>
  <si>
    <t>CIPP Material</t>
  </si>
  <si>
    <t>12N-FES06</t>
  </si>
  <si>
    <t>12N-IR09</t>
  </si>
  <si>
    <t>Discolor Spots, Standing Water, Utility Crossing</t>
  </si>
  <si>
    <t>15C-IC06</t>
  </si>
  <si>
    <t>Invert and Side Gone with Void/Piping</t>
  </si>
  <si>
    <t>05F-FES98</t>
  </si>
  <si>
    <t>05F-FES99</t>
  </si>
  <si>
    <t>Utility Damage with Hole and Void, Hole with Void, Material Change at Joint</t>
  </si>
  <si>
    <t>06H-FES98</t>
  </si>
  <si>
    <t>06H-FES99</t>
  </si>
  <si>
    <t>06H-IR18</t>
  </si>
  <si>
    <t>06H-FES03</t>
  </si>
  <si>
    <t>Discoloring Spots with Holes, Holes with Voids on Invert</t>
  </si>
  <si>
    <t>03M-FES05</t>
  </si>
  <si>
    <t>12J-FES08</t>
  </si>
  <si>
    <t>12J-FES09</t>
  </si>
  <si>
    <t>Clean Sediment at US and DS, Possible Voids at Flowline</t>
  </si>
  <si>
    <t>12J-FES22</t>
  </si>
  <si>
    <t>12J-FES23</t>
  </si>
  <si>
    <t>Erosion Uncovered 10' at DS</t>
  </si>
  <si>
    <t>78-40SS</t>
  </si>
  <si>
    <t>C8-2-410</t>
  </si>
  <si>
    <t>15C-IR01</t>
  </si>
  <si>
    <t>24R-IR06</t>
  </si>
  <si>
    <t>24R-M02</t>
  </si>
  <si>
    <t>Discolor Spots, Alignment Change</t>
  </si>
  <si>
    <t>24R-IR05</t>
  </si>
  <si>
    <t>05C-M35</t>
  </si>
  <si>
    <t>05C</t>
  </si>
  <si>
    <t>5CEL-R1</t>
  </si>
  <si>
    <t>5CDM-M4</t>
  </si>
  <si>
    <t>Abandoned at DS End, Rodents in Conduit, Abandon Properly</t>
  </si>
  <si>
    <t>83-51SS</t>
  </si>
  <si>
    <t>C5-2-588</t>
  </si>
  <si>
    <t>11N-IR30</t>
  </si>
  <si>
    <t>11N-FES04</t>
  </si>
  <si>
    <t>14C-IR36</t>
  </si>
  <si>
    <t>14C-IG47</t>
  </si>
  <si>
    <t>06A-IG18</t>
  </si>
  <si>
    <t>Clean Sediment due to Over 50% Obstructed</t>
  </si>
  <si>
    <t>04G-IG35</t>
  </si>
  <si>
    <t>04G-IG36</t>
  </si>
  <si>
    <t>Smaller than US Pipe, Look into Historical Flooding Area</t>
  </si>
  <si>
    <t>04G-IR34</t>
  </si>
  <si>
    <t>04G-IR33</t>
  </si>
  <si>
    <t>Unknown Manhole, Alignment Change</t>
  </si>
  <si>
    <t>Clean Sediment, Construction Debris, Hole with Crack</t>
  </si>
  <si>
    <t>04G-M20</t>
  </si>
  <si>
    <t>Clean Sediment, Joint Offset and Seperation with Large Void</t>
  </si>
  <si>
    <t>14C-M20</t>
  </si>
  <si>
    <t>14C-M10</t>
  </si>
  <si>
    <t>Large Deformations with Holes</t>
  </si>
  <si>
    <t>14C-M11</t>
  </si>
  <si>
    <t>Holes with Voids</t>
  </si>
  <si>
    <t>13K-FES99</t>
  </si>
  <si>
    <t>13K-FES98</t>
  </si>
  <si>
    <t>Possible Illicit Discharge From Parking Lot</t>
  </si>
  <si>
    <t>UNKNOWN</t>
  </si>
  <si>
    <t>13K-FES97</t>
  </si>
  <si>
    <t>Lateral Connection, Standing Water</t>
  </si>
  <si>
    <t>03A</t>
  </si>
  <si>
    <t>86-12SS</t>
  </si>
  <si>
    <t>20G-IR23</t>
  </si>
  <si>
    <t>20G-FES12</t>
  </si>
  <si>
    <t>80-62SS</t>
  </si>
  <si>
    <t>C8-4-175</t>
  </si>
  <si>
    <t>04J-FES04</t>
  </si>
  <si>
    <t>04J-FES06</t>
  </si>
  <si>
    <t>04J-IG99</t>
  </si>
  <si>
    <t>04J-FES98</t>
  </si>
  <si>
    <t>Clean Sediment from US End</t>
  </si>
  <si>
    <t>Brick Wall at DS End of Abandoned CMP, Abandon Properly Only Required</t>
  </si>
  <si>
    <t>04J-IG98</t>
  </si>
  <si>
    <t>SIZE</t>
  </si>
  <si>
    <t>COST</t>
  </si>
  <si>
    <t>RATING</t>
  </si>
  <si>
    <t>ID</t>
  </si>
  <si>
    <t>REHABILITATION</t>
  </si>
  <si>
    <t>CONDUIT</t>
  </si>
  <si>
    <t>PROJECT</t>
  </si>
  <si>
    <t>COMPOSITE</t>
  </si>
  <si>
    <t>(ft)</t>
  </si>
  <si>
    <t>(in)</t>
  </si>
  <si>
    <t>MAP</t>
  </si>
  <si>
    <t>PAGE</t>
  </si>
  <si>
    <t>PRIORITY</t>
  </si>
  <si>
    <t>SUM(L*R)</t>
  </si>
  <si>
    <t>TOTAL</t>
  </si>
  <si>
    <t>09H-1</t>
  </si>
  <si>
    <t>03M-1</t>
  </si>
  <si>
    <t>03M-2</t>
  </si>
  <si>
    <t>00017</t>
  </si>
  <si>
    <t>17N-2</t>
  </si>
  <si>
    <t>17M-1</t>
  </si>
  <si>
    <t>07C-1</t>
  </si>
  <si>
    <t>05B-1</t>
  </si>
  <si>
    <t>04H-1</t>
  </si>
  <si>
    <t>00054</t>
  </si>
  <si>
    <t>00019</t>
  </si>
  <si>
    <t>00050</t>
  </si>
  <si>
    <t>00020</t>
  </si>
  <si>
    <t>06L-1</t>
  </si>
  <si>
    <t>00036</t>
  </si>
  <si>
    <t>19G-1</t>
  </si>
  <si>
    <t>00015</t>
  </si>
  <si>
    <t>00014</t>
  </si>
  <si>
    <t>18G-1</t>
  </si>
  <si>
    <t>11M-1</t>
  </si>
  <si>
    <t>20M-1</t>
  </si>
  <si>
    <t>13B-1</t>
  </si>
  <si>
    <t>13F-1</t>
  </si>
  <si>
    <t>00012</t>
  </si>
  <si>
    <t>00011</t>
  </si>
  <si>
    <t>14C-1</t>
  </si>
  <si>
    <r>
      <t>01E-1</t>
    </r>
    <r>
      <rPr>
        <b/>
        <sz val="11"/>
        <color theme="0"/>
        <rFont val="Calibri"/>
        <family val="2"/>
        <scheme val="minor"/>
      </rPr>
      <t>.</t>
    </r>
  </si>
  <si>
    <t>Holes at Sides with Voids</t>
  </si>
  <si>
    <t>0009</t>
  </si>
  <si>
    <t>00051</t>
  </si>
  <si>
    <t>00035</t>
  </si>
  <si>
    <t>02G-1</t>
  </si>
  <si>
    <t>26S-1</t>
  </si>
  <si>
    <t>04M-1</t>
  </si>
  <si>
    <t>02K-1</t>
  </si>
  <si>
    <t>02K-2</t>
  </si>
  <si>
    <t>02K-3</t>
  </si>
  <si>
    <t>02K-4</t>
  </si>
  <si>
    <t>02K-5</t>
  </si>
  <si>
    <t>02K-6</t>
  </si>
  <si>
    <t>02K-7</t>
  </si>
  <si>
    <t>10G-1</t>
  </si>
  <si>
    <t>16H-1</t>
  </si>
  <si>
    <t>0003</t>
  </si>
  <si>
    <t>12J-1</t>
  </si>
  <si>
    <t>0004</t>
  </si>
  <si>
    <t>24R-1</t>
  </si>
  <si>
    <t>24S-1</t>
  </si>
  <si>
    <t>24S-2</t>
  </si>
  <si>
    <t>0008</t>
  </si>
  <si>
    <t>00016</t>
  </si>
  <si>
    <t>17N-1</t>
  </si>
  <si>
    <t>Capital Improvement Program Year</t>
  </si>
  <si>
    <t>Primary Project Location</t>
  </si>
  <si>
    <t>Primary Project Cost</t>
  </si>
  <si>
    <t>Primary Project Priority Rating</t>
  </si>
  <si>
    <t>TABLE 6.3.A</t>
  </si>
  <si>
    <t>TABLE 6.3.F</t>
  </si>
  <si>
    <t>TABLE 6.3.G</t>
  </si>
  <si>
    <t>TABLE 6.3.D</t>
  </si>
  <si>
    <t>TABLE 6.3.E</t>
  </si>
  <si>
    <t>TABLE 6.3.B</t>
  </si>
  <si>
    <t>TABLE 6.3.C</t>
  </si>
  <si>
    <t>TABLE 6.3.J</t>
  </si>
  <si>
    <t>TABLE 6.3.H</t>
  </si>
  <si>
    <t>TABLE 6.3.M</t>
  </si>
  <si>
    <t>TABLE 6.3.N</t>
  </si>
  <si>
    <t>TABLE 6.3.K</t>
  </si>
  <si>
    <t>TABLE 6.3.L</t>
  </si>
  <si>
    <t>TABLE 6.3.O</t>
  </si>
  <si>
    <t>TABLE 6.3.Q</t>
  </si>
  <si>
    <t>TABLE 6.3.P</t>
  </si>
  <si>
    <t>TABLE 6.3.R</t>
  </si>
  <si>
    <t>TABLE 6.3.V</t>
  </si>
  <si>
    <t>TABLE 6.3.S</t>
  </si>
  <si>
    <t>TABLE 6.3.U</t>
  </si>
  <si>
    <t>TABLE 6.3.T</t>
  </si>
  <si>
    <t>TABLE 6.3.W</t>
  </si>
  <si>
    <t>TABLE 6.3.X</t>
  </si>
  <si>
    <t>TABLE 6.3.Y</t>
  </si>
  <si>
    <t>TABLE 6.3.Z</t>
  </si>
  <si>
    <t>TABLE 6.3.AB</t>
  </si>
  <si>
    <t>TABLE 6.3.AC</t>
  </si>
  <si>
    <t>TABLE 6.3.AA</t>
  </si>
  <si>
    <t>TABLE 6.3.AD</t>
  </si>
  <si>
    <t>TABLE 6.3.AE</t>
  </si>
  <si>
    <t>TABLE 6.3.AF</t>
  </si>
  <si>
    <t>TABLE 6.3.AG</t>
  </si>
  <si>
    <t>TABLE 6.3.AH</t>
  </si>
  <si>
    <t>TABLE 6.3.AJ</t>
  </si>
  <si>
    <t>CIP PROJECT SHEET</t>
  </si>
  <si>
    <t>RECOMMENDED CAPITAL IMPROVEMENT PROGRAM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</si>
</sst>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0;\-0;;@"/>
    <numFmt numFmtId="165" formatCode="_(&quot;$&quot;#,##0_);_(&quot;$&quot;* \(#,##0\);;_(@_)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0" borderId="21" xfId="0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11" fontId="1" fillId="0" borderId="7" xfId="0" applyNumberFormat="1" applyFont="1" applyBorder="1" applyAlignment="1">
      <alignment horizontal="center"/>
    </xf>
    <xf numFmtId="0" fontId="0" fillId="0" borderId="0" xfId="0"/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0" fontId="0" fillId="0" borderId="22" xfId="0" applyBorder="1"/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 vertical="top"/>
    </xf>
    <xf numFmtId="6" fontId="0" fillId="2" borderId="28" xfId="0" applyNumberFormat="1" applyFill="1" applyBorder="1" applyAlignment="1">
      <alignment horizontal="center" vertical="top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 vertical="top"/>
    </xf>
    <xf numFmtId="6" fontId="0" fillId="2" borderId="25" xfId="0" applyNumberForma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 vertical="top"/>
    </xf>
    <xf numFmtId="6" fontId="0" fillId="0" borderId="28" xfId="0" applyNumberFormat="1" applyFill="1" applyBorder="1" applyAlignment="1">
      <alignment horizontal="center" vertical="top"/>
    </xf>
    <xf numFmtId="0" fontId="0" fillId="0" borderId="0" xfId="0" applyFill="1"/>
    <xf numFmtId="166" fontId="0" fillId="2" borderId="24" xfId="0" applyNumberFormat="1" applyFill="1" applyBorder="1" applyAlignment="1">
      <alignment horizontal="center" vertical="top"/>
    </xf>
    <xf numFmtId="3" fontId="0" fillId="2" borderId="24" xfId="0" applyNumberFormat="1" applyFill="1" applyBorder="1" applyAlignment="1">
      <alignment horizontal="center" vertical="top"/>
    </xf>
    <xf numFmtId="166" fontId="0" fillId="2" borderId="27" xfId="0" applyNumberFormat="1" applyFill="1" applyBorder="1" applyAlignment="1">
      <alignment horizontal="center" vertical="top"/>
    </xf>
    <xf numFmtId="3" fontId="0" fillId="2" borderId="27" xfId="0" applyNumberFormat="1" applyFill="1" applyBorder="1" applyAlignment="1">
      <alignment horizontal="center" vertical="top"/>
    </xf>
    <xf numFmtId="11" fontId="0" fillId="2" borderId="27" xfId="0" applyNumberForma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top"/>
    </xf>
    <xf numFmtId="166" fontId="0" fillId="0" borderId="0" xfId="0" applyNumberFormat="1" applyFill="1" applyBorder="1" applyAlignment="1">
      <alignment horizontal="center" vertical="top"/>
    </xf>
    <xf numFmtId="3" fontId="0" fillId="0" borderId="0" xfId="0" applyNumberFormat="1" applyFill="1" applyBorder="1" applyAlignment="1">
      <alignment horizontal="center" vertical="top"/>
    </xf>
    <xf numFmtId="6" fontId="0" fillId="0" borderId="0" xfId="0" applyNumberFormat="1" applyFill="1" applyBorder="1" applyAlignment="1">
      <alignment horizontal="center" vertical="top"/>
    </xf>
    <xf numFmtId="0" fontId="0" fillId="0" borderId="0" xfId="0" applyFill="1" applyBorder="1"/>
    <xf numFmtId="166" fontId="0" fillId="0" borderId="27" xfId="0" applyNumberFormat="1" applyFill="1" applyBorder="1" applyAlignment="1">
      <alignment horizontal="center" vertical="top"/>
    </xf>
    <xf numFmtId="3" fontId="0" fillId="0" borderId="27" xfId="0" applyNumberFormat="1" applyFill="1" applyBorder="1" applyAlignment="1">
      <alignment horizontal="center" vertical="top"/>
    </xf>
    <xf numFmtId="11" fontId="0" fillId="0" borderId="27" xfId="0" applyNumberFormat="1" applyFill="1" applyBorder="1" applyAlignment="1">
      <alignment horizontal="center" vertical="top"/>
    </xf>
    <xf numFmtId="0" fontId="0" fillId="0" borderId="29" xfId="0" applyFill="1" applyBorder="1" applyAlignment="1">
      <alignment horizontal="center"/>
    </xf>
    <xf numFmtId="11" fontId="0" fillId="0" borderId="30" xfId="0" applyNumberFormat="1" applyFill="1" applyBorder="1" applyAlignment="1">
      <alignment horizontal="center" vertical="top"/>
    </xf>
    <xf numFmtId="166" fontId="0" fillId="0" borderId="30" xfId="0" applyNumberFormat="1" applyFill="1" applyBorder="1" applyAlignment="1">
      <alignment horizontal="center" vertical="top"/>
    </xf>
    <xf numFmtId="3" fontId="0" fillId="0" borderId="30" xfId="0" applyNumberFormat="1" applyFill="1" applyBorder="1" applyAlignment="1">
      <alignment horizontal="center" vertical="top"/>
    </xf>
    <xf numFmtId="6" fontId="0" fillId="0" borderId="31" xfId="0" applyNumberFormat="1" applyFill="1" applyBorder="1" applyAlignment="1">
      <alignment horizontal="center" vertical="top"/>
    </xf>
    <xf numFmtId="0" fontId="0" fillId="0" borderId="28" xfId="0" applyFill="1" applyBorder="1"/>
    <xf numFmtId="0" fontId="1" fillId="0" borderId="0" xfId="0" applyFont="1" applyAlignment="1">
      <alignment horizontal="right" vertical="top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Layout" zoomScaleNormal="100" workbookViewId="0">
      <selection sqref="A1:E1"/>
    </sheetView>
  </sheetViews>
  <sheetFormatPr defaultRowHeight="14.4" x14ac:dyDescent="0.3"/>
  <cols>
    <col min="1" max="1" width="20.6640625" customWidth="1"/>
    <col min="2" max="5" width="16.6640625" customWidth="1"/>
  </cols>
  <sheetData>
    <row r="1" spans="1:5" s="38" customFormat="1" ht="15" thickBot="1" x14ac:dyDescent="0.35">
      <c r="A1" s="82" t="s">
        <v>1269</v>
      </c>
      <c r="B1" s="83"/>
      <c r="C1" s="83"/>
      <c r="D1" s="83"/>
      <c r="E1" s="84"/>
    </row>
    <row r="2" spans="1:5" ht="35.1" customHeight="1" thickBot="1" x14ac:dyDescent="0.35">
      <c r="A2" s="48" t="s">
        <v>1230</v>
      </c>
      <c r="B2" s="55" t="s">
        <v>1231</v>
      </c>
      <c r="C2" s="55" t="s">
        <v>1232</v>
      </c>
      <c r="D2" s="55" t="s">
        <v>1233</v>
      </c>
      <c r="E2" s="56" t="s">
        <v>1233</v>
      </c>
    </row>
    <row r="3" spans="1:5" s="60" customFormat="1" x14ac:dyDescent="0.3">
      <c r="A3" s="52">
        <v>1</v>
      </c>
      <c r="B3" s="53" t="str">
        <f>'09H-1'!A$3</f>
        <v>09H-1</v>
      </c>
      <c r="C3" s="61">
        <f>'09H-1'!B$3</f>
        <v>924970</v>
      </c>
      <c r="D3" s="62">
        <f>'09H-1'!C$3</f>
        <v>2825.912408759124</v>
      </c>
      <c r="E3" s="54">
        <f>SUM(C3)</f>
        <v>924970</v>
      </c>
    </row>
    <row r="4" spans="1:5" s="60" customFormat="1" x14ac:dyDescent="0.3">
      <c r="A4" s="57">
        <v>2</v>
      </c>
      <c r="B4" s="58" t="str">
        <f>'07C-1'!A$3</f>
        <v>07C-1</v>
      </c>
      <c r="C4" s="72">
        <f>'07C-1'!B$3</f>
        <v>444430</v>
      </c>
      <c r="D4" s="73">
        <f>'07C-1'!C$3</f>
        <v>2189.2045454545455</v>
      </c>
      <c r="E4" s="59">
        <f>SUM(C4:C5)</f>
        <v>971340</v>
      </c>
    </row>
    <row r="5" spans="1:5" s="60" customFormat="1" x14ac:dyDescent="0.3">
      <c r="A5" s="57"/>
      <c r="B5" s="58" t="str">
        <f>'05B-1'!A$3</f>
        <v>05B-1</v>
      </c>
      <c r="C5" s="72">
        <f>'05B-1'!B$3</f>
        <v>526910</v>
      </c>
      <c r="D5" s="73">
        <f>'05B-1'!C$3</f>
        <v>2237.1595330739301</v>
      </c>
      <c r="E5" s="59"/>
    </row>
    <row r="6" spans="1:5" s="60" customFormat="1" x14ac:dyDescent="0.3">
      <c r="A6" s="49">
        <v>3</v>
      </c>
      <c r="B6" s="50" t="str">
        <f>'17M-1'!A$3</f>
        <v>17M-1</v>
      </c>
      <c r="C6" s="63">
        <f>'17M-1'!B$3</f>
        <v>518160</v>
      </c>
      <c r="D6" s="64">
        <f>'17M-1'!C$3</f>
        <v>2273.046875</v>
      </c>
      <c r="E6" s="51">
        <f>SUM(C6:C7)</f>
        <v>1102820</v>
      </c>
    </row>
    <row r="7" spans="1:5" s="60" customFormat="1" x14ac:dyDescent="0.3">
      <c r="A7" s="49"/>
      <c r="B7" s="50" t="str">
        <f>'17N-2'!A$3</f>
        <v>17N-2</v>
      </c>
      <c r="C7" s="63">
        <f>'17N-2'!B$3</f>
        <v>584660</v>
      </c>
      <c r="D7" s="64">
        <f>'17N-2'!C$3</f>
        <v>2059.6899224806202</v>
      </c>
      <c r="E7" s="51"/>
    </row>
    <row r="8" spans="1:5" s="60" customFormat="1" x14ac:dyDescent="0.3">
      <c r="A8" s="57">
        <v>4</v>
      </c>
      <c r="B8" s="58" t="str">
        <f>'03M-1'!A$3</f>
        <v>03M-1</v>
      </c>
      <c r="C8" s="72">
        <f>'03M-1'!B$3</f>
        <v>668240</v>
      </c>
      <c r="D8" s="73">
        <f>'03M-1'!C$3</f>
        <v>2325</v>
      </c>
      <c r="E8" s="59">
        <f>SUM(C8:C9)</f>
        <v>1241120</v>
      </c>
    </row>
    <row r="9" spans="1:5" s="60" customFormat="1" x14ac:dyDescent="0.3">
      <c r="A9" s="57"/>
      <c r="B9" s="58" t="str">
        <f>'03M-2'!A$3</f>
        <v>03M-2</v>
      </c>
      <c r="C9" s="72">
        <f>'03M-2'!B$3</f>
        <v>572880</v>
      </c>
      <c r="D9" s="73">
        <f>'03M-2'!C$3</f>
        <v>2066.6666666666665</v>
      </c>
      <c r="E9" s="59"/>
    </row>
    <row r="10" spans="1:5" s="60" customFormat="1" x14ac:dyDescent="0.3">
      <c r="A10" s="49">
        <v>5</v>
      </c>
      <c r="B10" s="50" t="str">
        <f>'06L-1'!A$3</f>
        <v>06L-1</v>
      </c>
      <c r="C10" s="63">
        <f>'06L-1'!B$3</f>
        <v>672280</v>
      </c>
      <c r="D10" s="64">
        <f>'06L-1'!C$3</f>
        <v>2032.3821339950373</v>
      </c>
      <c r="E10" s="51">
        <f>SUM(C10:C11)</f>
        <v>1475300</v>
      </c>
    </row>
    <row r="11" spans="1:5" s="60" customFormat="1" x14ac:dyDescent="0.3">
      <c r="A11" s="49"/>
      <c r="B11" s="50" t="str">
        <f>'04H-1'!A$3</f>
        <v>04H-1</v>
      </c>
      <c r="C11" s="63">
        <f>'04H-1'!B$3</f>
        <v>803020</v>
      </c>
      <c r="D11" s="64">
        <f>'04H-1'!C$3</f>
        <v>2031.4777327935224</v>
      </c>
      <c r="E11" s="51"/>
    </row>
    <row r="12" spans="1:5" s="60" customFormat="1" x14ac:dyDescent="0.3">
      <c r="A12" s="57">
        <v>6</v>
      </c>
      <c r="B12" s="58" t="str">
        <f>'11M-1'!A$3</f>
        <v>11M-1</v>
      </c>
      <c r="C12" s="72">
        <f>'11M-1'!B$3</f>
        <v>535040</v>
      </c>
      <c r="D12" s="73">
        <f>'11M-1'!C$3</f>
        <v>2104.3887147335422</v>
      </c>
      <c r="E12" s="59">
        <f>SUM(C12:C13)</f>
        <v>1112930</v>
      </c>
    </row>
    <row r="13" spans="1:5" s="60" customFormat="1" x14ac:dyDescent="0.3">
      <c r="A13" s="57"/>
      <c r="B13" s="58" t="str">
        <f>'20M-1'!A$3</f>
        <v>20M-1</v>
      </c>
      <c r="C13" s="72">
        <f>'20M-1'!B$3</f>
        <v>577890</v>
      </c>
      <c r="D13" s="73">
        <f>'20M-1'!C$3</f>
        <v>2097.2355769230771</v>
      </c>
      <c r="E13" s="59"/>
    </row>
    <row r="14" spans="1:5" s="60" customFormat="1" x14ac:dyDescent="0.3">
      <c r="A14" s="49">
        <v>7</v>
      </c>
      <c r="B14" s="50" t="str">
        <f>'19G-1'!A$3</f>
        <v>19G-1</v>
      </c>
      <c r="C14" s="63">
        <f>'19G-1'!B$3</f>
        <v>501260</v>
      </c>
      <c r="D14" s="64">
        <f>'19G-1'!C$3</f>
        <v>2098.9583333333335</v>
      </c>
      <c r="E14" s="51">
        <f>SUM(C14:C15)</f>
        <v>1036780</v>
      </c>
    </row>
    <row r="15" spans="1:5" s="60" customFormat="1" x14ac:dyDescent="0.3">
      <c r="A15" s="49"/>
      <c r="B15" s="50" t="str">
        <f>'18G-1'!A$3</f>
        <v>18G-1</v>
      </c>
      <c r="C15" s="63">
        <f>'18G-1'!B$3</f>
        <v>535520</v>
      </c>
      <c r="D15" s="64">
        <f>'18G-1'!C$3</f>
        <v>2030.5693069306931</v>
      </c>
      <c r="E15" s="51"/>
    </row>
    <row r="16" spans="1:5" s="60" customFormat="1" x14ac:dyDescent="0.3">
      <c r="A16" s="57">
        <v>8</v>
      </c>
      <c r="B16" s="58" t="str">
        <f>'13B-1'!A$3</f>
        <v>13B-1</v>
      </c>
      <c r="C16" s="72">
        <f>'13B-1'!B$3</f>
        <v>366660</v>
      </c>
      <c r="D16" s="73">
        <f>'13B-1'!C$3</f>
        <v>2039.9543378995434</v>
      </c>
      <c r="E16" s="59">
        <f>SUM(C16:C18)</f>
        <v>1318860</v>
      </c>
    </row>
    <row r="17" spans="1:5" s="60" customFormat="1" x14ac:dyDescent="0.3">
      <c r="A17" s="57"/>
      <c r="B17" s="58" t="str">
        <f>'14C-1'!A$3</f>
        <v>14C-1</v>
      </c>
      <c r="C17" s="72">
        <f>'14C-1'!B$3</f>
        <v>480890</v>
      </c>
      <c r="D17" s="73">
        <f>'14C-1'!C$3</f>
        <v>1911.6171003717473</v>
      </c>
      <c r="E17" s="59"/>
    </row>
    <row r="18" spans="1:5" s="60" customFormat="1" x14ac:dyDescent="0.3">
      <c r="A18" s="57"/>
      <c r="B18" s="58" t="str">
        <f>'13F-1'!A$3</f>
        <v>13F-1</v>
      </c>
      <c r="C18" s="72">
        <f>'13F-1'!B$3</f>
        <v>471310</v>
      </c>
      <c r="D18" s="73">
        <f>'13F-1'!C$3</f>
        <v>1888.6695906432749</v>
      </c>
      <c r="E18" s="59"/>
    </row>
    <row r="19" spans="1:5" s="60" customFormat="1" x14ac:dyDescent="0.3">
      <c r="A19" s="49">
        <v>9</v>
      </c>
      <c r="B19" s="65" t="str">
        <f>'01E-1'!A$3</f>
        <v>01E-1.</v>
      </c>
      <c r="C19" s="63">
        <f>'01E-1'!B$3</f>
        <v>1191690</v>
      </c>
      <c r="D19" s="64">
        <f>'01E-1'!C$3</f>
        <v>2024.4594594594594</v>
      </c>
      <c r="E19" s="51">
        <f>SUM(C19)</f>
        <v>1191690</v>
      </c>
    </row>
    <row r="20" spans="1:5" s="60" customFormat="1" x14ac:dyDescent="0.3">
      <c r="A20" s="57">
        <v>10</v>
      </c>
      <c r="B20" s="74" t="str">
        <f>'02G-1'!A$3</f>
        <v>02G-1</v>
      </c>
      <c r="C20" s="72">
        <f>'02G-1'!B$3</f>
        <v>712800</v>
      </c>
      <c r="D20" s="73">
        <f>'02G-1'!C$3</f>
        <v>2023.9234449760766</v>
      </c>
      <c r="E20" s="59">
        <f>SUM(C20:C21)</f>
        <v>1254900</v>
      </c>
    </row>
    <row r="21" spans="1:5" s="60" customFormat="1" x14ac:dyDescent="0.3">
      <c r="A21" s="57"/>
      <c r="B21" s="74" t="str">
        <f>'04M-1'!A$3</f>
        <v>04M-1</v>
      </c>
      <c r="C21" s="72">
        <f>'04M-1'!B$3</f>
        <v>542100</v>
      </c>
      <c r="D21" s="73">
        <f>'04M-1'!C$3</f>
        <v>1878.0241935483871</v>
      </c>
      <c r="E21" s="59"/>
    </row>
    <row r="22" spans="1:5" s="60" customFormat="1" x14ac:dyDescent="0.3">
      <c r="A22" s="49">
        <v>11</v>
      </c>
      <c r="B22" s="65" t="str">
        <f>'26S-1'!A$3</f>
        <v>26S-1</v>
      </c>
      <c r="C22" s="63">
        <f>'26S-1'!B$3</f>
        <v>447760</v>
      </c>
      <c r="D22" s="64">
        <f>'26S-1'!C$3</f>
        <v>1652.4</v>
      </c>
      <c r="E22" s="51">
        <f>SUM(C22:C23)</f>
        <v>936110</v>
      </c>
    </row>
    <row r="23" spans="1:5" s="60" customFormat="1" x14ac:dyDescent="0.3">
      <c r="A23" s="49"/>
      <c r="B23" s="65" t="str">
        <f>'17N-1'!A$3</f>
        <v>17N-1</v>
      </c>
      <c r="C23" s="63">
        <f>'17N-1'!B$3</f>
        <v>488350</v>
      </c>
      <c r="D23" s="64">
        <f>'17N-1'!C$3</f>
        <v>1563.5956644674834</v>
      </c>
      <c r="E23" s="51"/>
    </row>
    <row r="24" spans="1:5" s="60" customFormat="1" x14ac:dyDescent="0.3">
      <c r="A24" s="57">
        <v>12</v>
      </c>
      <c r="B24" s="74" t="str">
        <f>'02K-1'!A$3</f>
        <v>02K-1</v>
      </c>
      <c r="C24" s="72">
        <f>'02K-1'!B$3</f>
        <v>424310</v>
      </c>
      <c r="D24" s="73">
        <f>'02K-1'!C$3</f>
        <v>1075</v>
      </c>
      <c r="E24" s="59">
        <f>SUM(C24:C26)</f>
        <v>1030270</v>
      </c>
    </row>
    <row r="25" spans="1:5" s="60" customFormat="1" x14ac:dyDescent="0.3">
      <c r="A25" s="57"/>
      <c r="B25" s="74" t="str">
        <f>'02K-2'!A$3</f>
        <v>02K-2</v>
      </c>
      <c r="C25" s="72">
        <f>'02K-2'!B$3</f>
        <v>374170</v>
      </c>
      <c r="D25" s="73">
        <f>'02K-2'!C$3</f>
        <v>1375</v>
      </c>
      <c r="E25" s="59"/>
    </row>
    <row r="26" spans="1:5" s="60" customFormat="1" x14ac:dyDescent="0.3">
      <c r="A26" s="57"/>
      <c r="B26" s="74" t="str">
        <f>'02K-3'!A$3</f>
        <v>02K-3</v>
      </c>
      <c r="C26" s="72">
        <f>'02K-3'!B$3</f>
        <v>231790</v>
      </c>
      <c r="D26" s="73">
        <f>'02K-3'!C$3</f>
        <v>1075</v>
      </c>
      <c r="E26" s="80"/>
    </row>
    <row r="27" spans="1:5" s="60" customFormat="1" x14ac:dyDescent="0.3">
      <c r="A27" s="49">
        <v>13</v>
      </c>
      <c r="B27" s="65" t="str">
        <f>'02K-4'!A$3</f>
        <v>02K-4</v>
      </c>
      <c r="C27" s="63">
        <f>'02K-4'!B$3</f>
        <v>418780</v>
      </c>
      <c r="D27" s="64">
        <f>'02K-4'!C$3</f>
        <v>2375</v>
      </c>
      <c r="E27" s="51">
        <f>SUM(C27:C28)</f>
        <v>947820</v>
      </c>
    </row>
    <row r="28" spans="1:5" s="60" customFormat="1" x14ac:dyDescent="0.3">
      <c r="A28" s="49"/>
      <c r="B28" s="65" t="str">
        <f>'02K-7'!A$3</f>
        <v>02K-7</v>
      </c>
      <c r="C28" s="63">
        <f>'02K-7'!B$3</f>
        <v>529040</v>
      </c>
      <c r="D28" s="64">
        <f>'02K-7'!C$3</f>
        <v>1375</v>
      </c>
      <c r="E28" s="51"/>
    </row>
    <row r="29" spans="1:5" s="60" customFormat="1" x14ac:dyDescent="0.3">
      <c r="A29" s="57">
        <v>14</v>
      </c>
      <c r="B29" s="74" t="str">
        <f>'02K-5'!A$3</f>
        <v>02K-5</v>
      </c>
      <c r="C29" s="72">
        <f>'02K-5'!B$3</f>
        <v>482070</v>
      </c>
      <c r="D29" s="73">
        <f>'02K-5'!C$3</f>
        <v>2375</v>
      </c>
      <c r="E29" s="59">
        <f>SUM(C29:C30)</f>
        <v>1009150</v>
      </c>
    </row>
    <row r="30" spans="1:5" s="60" customFormat="1" x14ac:dyDescent="0.3">
      <c r="A30" s="57"/>
      <c r="B30" s="74" t="str">
        <f>'02K-6'!A$3</f>
        <v>02K-6</v>
      </c>
      <c r="C30" s="72">
        <f>'02K-6'!B$3</f>
        <v>527080</v>
      </c>
      <c r="D30" s="73">
        <f>'02K-6'!C$3</f>
        <v>1375</v>
      </c>
      <c r="E30" s="59"/>
    </row>
    <row r="31" spans="1:5" s="60" customFormat="1" x14ac:dyDescent="0.3">
      <c r="A31" s="49">
        <v>15</v>
      </c>
      <c r="B31" s="65" t="str">
        <f>'10G-1'!A$3</f>
        <v>10G-1</v>
      </c>
      <c r="C31" s="63">
        <f>'10G-1'!B$3</f>
        <v>1184700</v>
      </c>
      <c r="D31" s="64">
        <f>'10G-1'!C$3</f>
        <v>1317.1161825726142</v>
      </c>
      <c r="E31" s="51">
        <f>SUM(C31)</f>
        <v>1184700</v>
      </c>
    </row>
    <row r="32" spans="1:5" s="60" customFormat="1" x14ac:dyDescent="0.3">
      <c r="A32" s="57">
        <v>16</v>
      </c>
      <c r="B32" s="74" t="str">
        <f>'16H-1'!A$3</f>
        <v>16H-1</v>
      </c>
      <c r="C32" s="72">
        <f>'16H-1'!B$3</f>
        <v>386010</v>
      </c>
      <c r="D32" s="73">
        <f>'16H-1'!C$3</f>
        <v>1370.3125</v>
      </c>
      <c r="E32" s="59">
        <f>SUM(C32:C33)</f>
        <v>927740</v>
      </c>
    </row>
    <row r="33" spans="1:5" s="60" customFormat="1" x14ac:dyDescent="0.3">
      <c r="A33" s="57"/>
      <c r="B33" s="74" t="str">
        <f>'12J-1'!A$3</f>
        <v>12J-1</v>
      </c>
      <c r="C33" s="72">
        <f>'12J-1'!B$3</f>
        <v>541730</v>
      </c>
      <c r="D33" s="73">
        <f>'12J-1'!C$3</f>
        <v>1202.3648648648648</v>
      </c>
      <c r="E33" s="59"/>
    </row>
    <row r="34" spans="1:5" s="60" customFormat="1" x14ac:dyDescent="0.3">
      <c r="A34" s="49">
        <v>17</v>
      </c>
      <c r="B34" s="65" t="str">
        <f>'24R-1'!A$3</f>
        <v>24R-1</v>
      </c>
      <c r="C34" s="63">
        <f>'24R-1'!B$3</f>
        <v>503790</v>
      </c>
      <c r="D34" s="64">
        <f>'24R-1'!C$3</f>
        <v>1235.1654846335698</v>
      </c>
      <c r="E34" s="51">
        <f>SUM(C34:C35)</f>
        <v>960000</v>
      </c>
    </row>
    <row r="35" spans="1:5" s="60" customFormat="1" x14ac:dyDescent="0.3">
      <c r="A35" s="49"/>
      <c r="B35" s="65" t="str">
        <f>'24S-1'!A$3</f>
        <v>24S-1</v>
      </c>
      <c r="C35" s="63">
        <f>'24S-1'!B$3</f>
        <v>456210</v>
      </c>
      <c r="D35" s="64">
        <f>'24S-1'!C$3</f>
        <v>1152.8</v>
      </c>
      <c r="E35" s="51"/>
    </row>
    <row r="36" spans="1:5" s="60" customFormat="1" ht="15" thickBot="1" x14ac:dyDescent="0.35">
      <c r="A36" s="75">
        <v>18</v>
      </c>
      <c r="B36" s="76" t="str">
        <f>'24S-2'!A$3</f>
        <v>24S-2</v>
      </c>
      <c r="C36" s="77">
        <f>'24S-2'!B$3</f>
        <v>531420</v>
      </c>
      <c r="D36" s="78">
        <f>'24S-2'!C$3</f>
        <v>1091.6067146282974</v>
      </c>
      <c r="E36" s="79">
        <f>SUM(C36)</f>
        <v>531420</v>
      </c>
    </row>
    <row r="37" spans="1:5" s="71" customFormat="1" x14ac:dyDescent="0.3">
      <c r="A37" s="66"/>
      <c r="B37" s="67"/>
      <c r="C37" s="68"/>
      <c r="D37" s="69"/>
      <c r="E37" s="70"/>
    </row>
    <row r="38" spans="1:5" s="71" customFormat="1" x14ac:dyDescent="0.3">
      <c r="A38" s="66"/>
      <c r="B38" s="67"/>
      <c r="C38" s="68"/>
      <c r="D38" s="69"/>
      <c r="E38" s="70"/>
    </row>
    <row r="39" spans="1:5" s="71" customFormat="1" x14ac:dyDescent="0.3">
      <c r="A39" s="66"/>
      <c r="B39" s="67"/>
      <c r="C39" s="68"/>
      <c r="D39" s="69"/>
      <c r="E39" s="70"/>
    </row>
    <row r="40" spans="1:5" s="71" customFormat="1" x14ac:dyDescent="0.3">
      <c r="A40" s="66"/>
      <c r="B40" s="67"/>
      <c r="C40" s="68"/>
      <c r="D40" s="69"/>
      <c r="E40" s="70"/>
    </row>
  </sheetData>
  <mergeCells count="1">
    <mergeCell ref="A1:E1"/>
  </mergeCells>
  <printOptions horizontalCentered="1"/>
  <pageMargins left="0.7" right="0.7" top="0.75" bottom="0.75" header="0.3" footer="0.3"/>
  <pageSetup orientation="portrait" horizontalDpi="300" verticalDpi="300" r:id="rId1"/>
  <headerFooter>
    <oddHeader>&amp;LCITY OF AURORA PROJ. NO. 1090
WILSON PROJ. NO. 13-600-431-00&amp;C&amp;"-,Bold"STORMWATER CMP ASSESSMENT
MAY 2014&amp;R&amp;"-,Bold"TABLE 6.2
RECOMMENDED CIP SUMMARY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0"/>
  <sheetViews>
    <sheetView workbookViewId="0">
      <pane ySplit="9240" topLeftCell="A42"/>
      <selection activeCell="G2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1242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10" t="s">
        <v>1191</v>
      </c>
      <c r="B3" s="26">
        <f>SUM(B8:B47)</f>
        <v>672280</v>
      </c>
      <c r="C3" s="27">
        <f>H3/D3</f>
        <v>2032.3821339950373</v>
      </c>
      <c r="D3" s="28">
        <f>SUM(D8:D47)</f>
        <v>2015</v>
      </c>
      <c r="E3" s="47"/>
      <c r="F3" s="47"/>
      <c r="G3" s="47"/>
      <c r="H3">
        <f>SUM(H8:H47)</f>
        <v>4095250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19" si="0">Y49</f>
        <v>264876</v>
      </c>
      <c r="B8" s="25">
        <f t="shared" ref="B8:B19" si="1">AU49</f>
        <v>45530</v>
      </c>
      <c r="C8" s="21">
        <f t="shared" ref="C8:C19" si="2">AM49</f>
        <v>2275</v>
      </c>
      <c r="D8" s="21">
        <f t="shared" ref="D8:D19" si="3">AF49</f>
        <v>110</v>
      </c>
      <c r="E8" s="22">
        <f t="shared" ref="E8:E19" si="4">AD49</f>
        <v>30</v>
      </c>
      <c r="F8" s="23" t="str">
        <f t="shared" ref="F8:F19" si="5">AE49</f>
        <v>-</v>
      </c>
      <c r="G8" s="24" t="str">
        <f t="shared" ref="G8:G19" si="6">V49</f>
        <v>06G</v>
      </c>
      <c r="H8">
        <f t="shared" ref="H8:H19" si="7">AN49</f>
        <v>250250</v>
      </c>
    </row>
    <row r="9" spans="1:8" x14ac:dyDescent="0.3">
      <c r="A9" s="20">
        <f t="shared" si="0"/>
        <v>171621</v>
      </c>
      <c r="B9" s="25">
        <f t="shared" si="1"/>
        <v>28620</v>
      </c>
      <c r="C9" s="21">
        <f t="shared" si="2"/>
        <v>1000</v>
      </c>
      <c r="D9" s="21">
        <f t="shared" si="3"/>
        <v>100</v>
      </c>
      <c r="E9" s="22">
        <f t="shared" si="4"/>
        <v>18</v>
      </c>
      <c r="F9" s="23" t="str">
        <f t="shared" si="5"/>
        <v>-</v>
      </c>
      <c r="G9" s="24" t="str">
        <f t="shared" si="6"/>
        <v>06H</v>
      </c>
      <c r="H9">
        <f t="shared" si="7"/>
        <v>100000</v>
      </c>
    </row>
    <row r="10" spans="1:8" x14ac:dyDescent="0.3">
      <c r="A10" s="20">
        <f t="shared" si="0"/>
        <v>171631</v>
      </c>
      <c r="B10" s="25">
        <f t="shared" si="1"/>
        <v>57980</v>
      </c>
      <c r="C10" s="21">
        <f t="shared" si="2"/>
        <v>2075</v>
      </c>
      <c r="D10" s="21">
        <f t="shared" si="3"/>
        <v>245</v>
      </c>
      <c r="E10" s="22">
        <f t="shared" si="4"/>
        <v>18</v>
      </c>
      <c r="F10" s="23" t="str">
        <f t="shared" si="5"/>
        <v>-</v>
      </c>
      <c r="G10" s="24" t="str">
        <f t="shared" si="6"/>
        <v>06H</v>
      </c>
      <c r="H10">
        <f t="shared" si="7"/>
        <v>508375</v>
      </c>
    </row>
    <row r="11" spans="1:8" x14ac:dyDescent="0.3">
      <c r="A11" s="20">
        <f t="shared" si="0"/>
        <v>171604</v>
      </c>
      <c r="B11" s="25">
        <f t="shared" si="1"/>
        <v>45050</v>
      </c>
      <c r="C11" s="21">
        <f t="shared" si="2"/>
        <v>2200</v>
      </c>
      <c r="D11" s="21">
        <f t="shared" si="3"/>
        <v>130</v>
      </c>
      <c r="E11" s="22">
        <f t="shared" si="4"/>
        <v>18</v>
      </c>
      <c r="F11" s="23" t="str">
        <f t="shared" si="5"/>
        <v>-</v>
      </c>
      <c r="G11" s="24" t="str">
        <f t="shared" si="6"/>
        <v>06L</v>
      </c>
      <c r="H11">
        <f t="shared" si="7"/>
        <v>286000</v>
      </c>
    </row>
    <row r="12" spans="1:8" x14ac:dyDescent="0.3">
      <c r="A12" s="20">
        <f t="shared" si="0"/>
        <v>171615</v>
      </c>
      <c r="B12" s="25">
        <f t="shared" si="1"/>
        <v>77920</v>
      </c>
      <c r="C12" s="21">
        <f t="shared" si="2"/>
        <v>2200</v>
      </c>
      <c r="D12" s="21">
        <f t="shared" si="3"/>
        <v>300</v>
      </c>
      <c r="E12" s="22">
        <f t="shared" si="4"/>
        <v>24</v>
      </c>
      <c r="F12" s="23" t="str">
        <f t="shared" si="5"/>
        <v>-</v>
      </c>
      <c r="G12" s="24" t="str">
        <f t="shared" si="6"/>
        <v>06L</v>
      </c>
      <c r="H12">
        <f t="shared" si="7"/>
        <v>660000</v>
      </c>
    </row>
    <row r="13" spans="1:8" x14ac:dyDescent="0.3">
      <c r="A13" s="20">
        <f t="shared" si="0"/>
        <v>171599</v>
      </c>
      <c r="B13" s="25">
        <f t="shared" si="1"/>
        <v>111600</v>
      </c>
      <c r="C13" s="21">
        <f t="shared" si="2"/>
        <v>2100</v>
      </c>
      <c r="D13" s="21">
        <f t="shared" si="3"/>
        <v>340</v>
      </c>
      <c r="E13" s="22">
        <f t="shared" si="4"/>
        <v>21</v>
      </c>
      <c r="F13" s="23">
        <f t="shared" si="5"/>
        <v>15</v>
      </c>
      <c r="G13" s="24" t="str">
        <f t="shared" si="6"/>
        <v>06M</v>
      </c>
      <c r="H13">
        <f t="shared" si="7"/>
        <v>714000</v>
      </c>
    </row>
    <row r="14" spans="1:8" x14ac:dyDescent="0.3">
      <c r="A14" s="20">
        <f t="shared" si="0"/>
        <v>172281</v>
      </c>
      <c r="B14" s="25">
        <f t="shared" si="1"/>
        <v>29070</v>
      </c>
      <c r="C14" s="21">
        <f t="shared" si="2"/>
        <v>2025</v>
      </c>
      <c r="D14" s="21">
        <f t="shared" si="3"/>
        <v>75</v>
      </c>
      <c r="E14" s="22">
        <f t="shared" si="4"/>
        <v>18</v>
      </c>
      <c r="F14" s="23" t="str">
        <f t="shared" si="5"/>
        <v>-</v>
      </c>
      <c r="G14" s="24" t="str">
        <f t="shared" si="6"/>
        <v>07H</v>
      </c>
      <c r="H14">
        <f t="shared" si="7"/>
        <v>151875</v>
      </c>
    </row>
    <row r="15" spans="1:8" x14ac:dyDescent="0.3">
      <c r="A15" s="20">
        <f t="shared" si="0"/>
        <v>172220</v>
      </c>
      <c r="B15" s="25">
        <f t="shared" si="1"/>
        <v>29070</v>
      </c>
      <c r="C15" s="21">
        <f t="shared" si="2"/>
        <v>2025</v>
      </c>
      <c r="D15" s="21">
        <f t="shared" si="3"/>
        <v>75</v>
      </c>
      <c r="E15" s="22">
        <f t="shared" si="4"/>
        <v>18</v>
      </c>
      <c r="F15" s="23" t="str">
        <f t="shared" si="5"/>
        <v>-</v>
      </c>
      <c r="G15" s="24" t="str">
        <f t="shared" si="6"/>
        <v>07H</v>
      </c>
      <c r="H15">
        <f t="shared" si="7"/>
        <v>151875</v>
      </c>
    </row>
    <row r="16" spans="1:8" x14ac:dyDescent="0.3">
      <c r="A16" s="20">
        <f t="shared" si="0"/>
        <v>172279</v>
      </c>
      <c r="B16" s="25">
        <f t="shared" si="1"/>
        <v>26640</v>
      </c>
      <c r="C16" s="21">
        <f t="shared" si="2"/>
        <v>2025</v>
      </c>
      <c r="D16" s="21">
        <f t="shared" si="3"/>
        <v>75</v>
      </c>
      <c r="E16" s="22">
        <f t="shared" si="4"/>
        <v>12</v>
      </c>
      <c r="F16" s="23" t="str">
        <f t="shared" si="5"/>
        <v>-</v>
      </c>
      <c r="G16" s="24" t="str">
        <f t="shared" si="6"/>
        <v>07H</v>
      </c>
      <c r="H16">
        <f t="shared" si="7"/>
        <v>151875</v>
      </c>
    </row>
    <row r="17" spans="1:8" x14ac:dyDescent="0.3">
      <c r="A17" s="20">
        <f t="shared" si="0"/>
        <v>271368</v>
      </c>
      <c r="B17" s="25">
        <f t="shared" si="1"/>
        <v>126580</v>
      </c>
      <c r="C17" s="21">
        <f t="shared" si="2"/>
        <v>2325</v>
      </c>
      <c r="D17" s="21">
        <f t="shared" si="3"/>
        <v>400</v>
      </c>
      <c r="E17" s="22">
        <f t="shared" si="4"/>
        <v>24</v>
      </c>
      <c r="F17" s="23" t="str">
        <f t="shared" si="5"/>
        <v>-</v>
      </c>
      <c r="G17" s="24" t="str">
        <f t="shared" si="6"/>
        <v>07K</v>
      </c>
      <c r="H17">
        <f t="shared" si="7"/>
        <v>930000</v>
      </c>
    </row>
    <row r="18" spans="1:8" x14ac:dyDescent="0.3">
      <c r="A18" s="20">
        <f t="shared" si="0"/>
        <v>173566</v>
      </c>
      <c r="B18" s="25">
        <f t="shared" si="1"/>
        <v>73290</v>
      </c>
      <c r="C18" s="21">
        <f t="shared" si="2"/>
        <v>1200</v>
      </c>
      <c r="D18" s="21">
        <f t="shared" si="3"/>
        <v>125</v>
      </c>
      <c r="E18" s="22">
        <f t="shared" si="4"/>
        <v>48</v>
      </c>
      <c r="F18" s="23" t="str">
        <f t="shared" si="5"/>
        <v>-</v>
      </c>
      <c r="G18" s="24" t="str">
        <f t="shared" si="6"/>
        <v>09K</v>
      </c>
      <c r="H18">
        <f t="shared" si="7"/>
        <v>150000</v>
      </c>
    </row>
    <row r="19" spans="1:8" x14ac:dyDescent="0.3">
      <c r="A19" s="20" t="str">
        <f t="shared" si="0"/>
        <v>00036</v>
      </c>
      <c r="B19" s="25">
        <f t="shared" si="1"/>
        <v>20930</v>
      </c>
      <c r="C19" s="21">
        <f t="shared" si="2"/>
        <v>1025</v>
      </c>
      <c r="D19" s="21">
        <f t="shared" si="3"/>
        <v>40</v>
      </c>
      <c r="E19" s="22">
        <f t="shared" si="4"/>
        <v>18</v>
      </c>
      <c r="F19" s="23" t="str">
        <f t="shared" si="5"/>
        <v>-</v>
      </c>
      <c r="G19" s="24" t="str">
        <f t="shared" si="6"/>
        <v>06H</v>
      </c>
      <c r="H19">
        <f t="shared" si="7"/>
        <v>41000</v>
      </c>
    </row>
    <row r="20" spans="1:8" x14ac:dyDescent="0.3">
      <c r="A20" s="20">
        <f t="shared" ref="A20:A47" si="8">Y61</f>
        <v>0</v>
      </c>
      <c r="B20" s="25">
        <f t="shared" ref="B20:B47" si="9">AU61</f>
        <v>0</v>
      </c>
      <c r="C20" s="21">
        <f t="shared" ref="C20:C47" si="10">AM61</f>
        <v>0</v>
      </c>
      <c r="D20" s="21">
        <f t="shared" ref="D20:D47" si="11">AF61</f>
        <v>0</v>
      </c>
      <c r="E20" s="22">
        <f t="shared" ref="E20:F25" si="12">AD61</f>
        <v>0</v>
      </c>
      <c r="F20" s="23">
        <f t="shared" si="12"/>
        <v>0</v>
      </c>
      <c r="G20" s="24">
        <f t="shared" ref="G20:G47" si="13">V61</f>
        <v>0</v>
      </c>
      <c r="H20">
        <f t="shared" ref="H20:H47" si="14">AN61</f>
        <v>0</v>
      </c>
    </row>
    <row r="21" spans="1:8" x14ac:dyDescent="0.3">
      <c r="A21" s="20">
        <f t="shared" si="8"/>
        <v>0</v>
      </c>
      <c r="B21" s="25">
        <f t="shared" si="9"/>
        <v>0</v>
      </c>
      <c r="C21" s="21">
        <f t="shared" si="10"/>
        <v>0</v>
      </c>
      <c r="D21" s="21">
        <f t="shared" si="11"/>
        <v>0</v>
      </c>
      <c r="E21" s="22">
        <f t="shared" si="12"/>
        <v>0</v>
      </c>
      <c r="F21" s="23">
        <f t="shared" si="12"/>
        <v>0</v>
      </c>
      <c r="G21" s="24">
        <f t="shared" si="13"/>
        <v>0</v>
      </c>
      <c r="H21">
        <f t="shared" si="14"/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261</v>
      </c>
      <c r="B49" t="s">
        <v>47</v>
      </c>
      <c r="C49">
        <v>13829</v>
      </c>
      <c r="D49">
        <v>2246</v>
      </c>
      <c r="E49" t="s">
        <v>108</v>
      </c>
      <c r="F49" t="s">
        <v>49</v>
      </c>
      <c r="G49">
        <v>264876</v>
      </c>
      <c r="H49">
        <v>31</v>
      </c>
      <c r="I49">
        <v>0.5</v>
      </c>
      <c r="J49" t="s">
        <v>50</v>
      </c>
      <c r="K49" t="s">
        <v>50</v>
      </c>
      <c r="L49" t="s">
        <v>732</v>
      </c>
      <c r="M49" t="s">
        <v>262</v>
      </c>
      <c r="N49">
        <v>29</v>
      </c>
      <c r="O49">
        <v>32</v>
      </c>
      <c r="P49" t="s">
        <v>50</v>
      </c>
      <c r="Q49" t="s">
        <v>53</v>
      </c>
      <c r="R49">
        <v>113</v>
      </c>
      <c r="S49">
        <v>30</v>
      </c>
      <c r="T49" t="s">
        <v>163</v>
      </c>
      <c r="U49">
        <v>1</v>
      </c>
      <c r="V49" t="s">
        <v>279</v>
      </c>
      <c r="W49" t="s">
        <v>50</v>
      </c>
      <c r="X49">
        <v>114.51671399999999</v>
      </c>
      <c r="Y49">
        <v>264876</v>
      </c>
      <c r="Z49" t="s">
        <v>732</v>
      </c>
      <c r="AA49" t="s">
        <v>264</v>
      </c>
      <c r="AB49" t="s">
        <v>165</v>
      </c>
      <c r="AC49" t="s">
        <v>49</v>
      </c>
      <c r="AD49">
        <v>30</v>
      </c>
      <c r="AE49" t="s">
        <v>58</v>
      </c>
      <c r="AF49">
        <v>110</v>
      </c>
      <c r="AG49" t="s">
        <v>59</v>
      </c>
      <c r="AH49">
        <v>41577</v>
      </c>
      <c r="AI49" t="s">
        <v>733</v>
      </c>
      <c r="AJ49" t="s">
        <v>83</v>
      </c>
      <c r="AK49">
        <v>2000</v>
      </c>
      <c r="AL49">
        <v>275</v>
      </c>
      <c r="AM49">
        <v>2275</v>
      </c>
      <c r="AN49">
        <v>250250</v>
      </c>
      <c r="AO49">
        <v>55160</v>
      </c>
      <c r="AP49">
        <v>48720</v>
      </c>
      <c r="AQ49">
        <v>42090</v>
      </c>
      <c r="AR49">
        <v>36140</v>
      </c>
      <c r="AS49" t="s">
        <v>71</v>
      </c>
      <c r="AT49">
        <v>36140</v>
      </c>
      <c r="AU49">
        <v>45530</v>
      </c>
    </row>
    <row r="50" spans="1:47" x14ac:dyDescent="0.3">
      <c r="A50">
        <v>139</v>
      </c>
      <c r="B50" t="s">
        <v>47</v>
      </c>
      <c r="C50">
        <v>3108</v>
      </c>
      <c r="D50">
        <v>10099</v>
      </c>
      <c r="E50" t="s">
        <v>476</v>
      </c>
      <c r="F50" t="s">
        <v>49</v>
      </c>
      <c r="G50">
        <v>171621</v>
      </c>
      <c r="H50">
        <v>31</v>
      </c>
      <c r="I50">
        <v>1</v>
      </c>
      <c r="J50" t="s">
        <v>50</v>
      </c>
      <c r="K50">
        <v>880027</v>
      </c>
      <c r="L50" t="s">
        <v>477</v>
      </c>
      <c r="M50" t="s">
        <v>478</v>
      </c>
      <c r="N50">
        <v>29</v>
      </c>
      <c r="O50">
        <v>29</v>
      </c>
      <c r="P50" t="s">
        <v>50</v>
      </c>
      <c r="Q50" t="s">
        <v>53</v>
      </c>
      <c r="R50">
        <v>133</v>
      </c>
      <c r="S50">
        <v>18</v>
      </c>
      <c r="T50" t="s">
        <v>163</v>
      </c>
      <c r="U50">
        <v>1</v>
      </c>
      <c r="V50" t="s">
        <v>479</v>
      </c>
      <c r="W50" t="s">
        <v>50</v>
      </c>
      <c r="X50">
        <v>120.57563399999999</v>
      </c>
      <c r="Y50">
        <v>171621</v>
      </c>
      <c r="Z50" t="s">
        <v>477</v>
      </c>
      <c r="AA50" t="s">
        <v>478</v>
      </c>
      <c r="AB50" t="s">
        <v>165</v>
      </c>
      <c r="AC50" t="s">
        <v>49</v>
      </c>
      <c r="AD50">
        <v>18</v>
      </c>
      <c r="AE50" t="s">
        <v>58</v>
      </c>
      <c r="AF50">
        <v>100</v>
      </c>
      <c r="AG50" t="s">
        <v>59</v>
      </c>
      <c r="AH50">
        <v>41591</v>
      </c>
      <c r="AI50" t="s">
        <v>480</v>
      </c>
      <c r="AJ50" t="s">
        <v>61</v>
      </c>
      <c r="AK50">
        <v>1000</v>
      </c>
      <c r="AL50">
        <v>0</v>
      </c>
      <c r="AM50">
        <v>1000</v>
      </c>
      <c r="AN50">
        <v>100000</v>
      </c>
      <c r="AO50">
        <v>32410</v>
      </c>
      <c r="AP50">
        <v>30460</v>
      </c>
      <c r="AQ50">
        <v>23000</v>
      </c>
      <c r="AR50">
        <v>0</v>
      </c>
      <c r="AS50" t="s">
        <v>66</v>
      </c>
      <c r="AT50">
        <v>23000</v>
      </c>
      <c r="AU50">
        <v>28620</v>
      </c>
    </row>
    <row r="51" spans="1:47" x14ac:dyDescent="0.3">
      <c r="A51">
        <v>428</v>
      </c>
      <c r="B51" t="s">
        <v>47</v>
      </c>
      <c r="C51">
        <v>13864</v>
      </c>
      <c r="D51">
        <v>5998</v>
      </c>
      <c r="E51" t="s">
        <v>476</v>
      </c>
      <c r="F51" t="s">
        <v>49</v>
      </c>
      <c r="G51">
        <v>171631</v>
      </c>
      <c r="H51">
        <v>31</v>
      </c>
      <c r="I51">
        <v>1</v>
      </c>
      <c r="J51" t="s">
        <v>50</v>
      </c>
      <c r="K51">
        <v>880027</v>
      </c>
      <c r="L51" t="s">
        <v>1100</v>
      </c>
      <c r="M51" t="s">
        <v>1101</v>
      </c>
      <c r="N51">
        <v>29</v>
      </c>
      <c r="O51">
        <v>29</v>
      </c>
      <c r="P51" t="s">
        <v>50</v>
      </c>
      <c r="Q51" t="s">
        <v>53</v>
      </c>
      <c r="R51">
        <v>244</v>
      </c>
      <c r="S51">
        <v>33</v>
      </c>
      <c r="T51" t="s">
        <v>163</v>
      </c>
      <c r="U51">
        <v>1</v>
      </c>
      <c r="V51" t="s">
        <v>479</v>
      </c>
      <c r="W51" t="s">
        <v>50</v>
      </c>
      <c r="X51">
        <v>244.27177900000001</v>
      </c>
      <c r="Y51">
        <v>171631</v>
      </c>
      <c r="Z51" t="s">
        <v>1100</v>
      </c>
      <c r="AA51" t="s">
        <v>1101</v>
      </c>
      <c r="AB51" t="s">
        <v>165</v>
      </c>
      <c r="AC51" t="s">
        <v>49</v>
      </c>
      <c r="AD51">
        <v>18</v>
      </c>
      <c r="AE51" t="s">
        <v>58</v>
      </c>
      <c r="AF51">
        <v>245</v>
      </c>
      <c r="AG51" t="s">
        <v>59</v>
      </c>
      <c r="AH51">
        <v>41591</v>
      </c>
      <c r="AI51" t="s">
        <v>1102</v>
      </c>
      <c r="AJ51" t="s">
        <v>83</v>
      </c>
      <c r="AK51">
        <v>2000</v>
      </c>
      <c r="AL51">
        <v>75</v>
      </c>
      <c r="AM51">
        <v>2075</v>
      </c>
      <c r="AN51">
        <v>508375</v>
      </c>
      <c r="AO51">
        <v>68110</v>
      </c>
      <c r="AP51">
        <v>63340</v>
      </c>
      <c r="AQ51">
        <v>42490</v>
      </c>
      <c r="AR51">
        <v>0</v>
      </c>
      <c r="AS51" t="s">
        <v>66</v>
      </c>
      <c r="AT51">
        <v>42490</v>
      </c>
      <c r="AU51">
        <v>57980</v>
      </c>
    </row>
    <row r="52" spans="1:47" x14ac:dyDescent="0.3">
      <c r="A52">
        <v>149</v>
      </c>
      <c r="B52" t="s">
        <v>47</v>
      </c>
      <c r="C52">
        <v>3615</v>
      </c>
      <c r="D52">
        <v>12727</v>
      </c>
      <c r="E52" t="s">
        <v>499</v>
      </c>
      <c r="F52" t="s">
        <v>49</v>
      </c>
      <c r="G52">
        <v>171604</v>
      </c>
      <c r="H52">
        <v>31</v>
      </c>
      <c r="I52">
        <v>0.6</v>
      </c>
      <c r="J52" t="s">
        <v>50</v>
      </c>
      <c r="K52" t="s">
        <v>500</v>
      </c>
      <c r="L52" t="s">
        <v>484</v>
      </c>
      <c r="M52" t="s">
        <v>501</v>
      </c>
      <c r="N52">
        <v>29</v>
      </c>
      <c r="O52">
        <v>29</v>
      </c>
      <c r="P52" t="s">
        <v>50</v>
      </c>
      <c r="Q52" t="s">
        <v>53</v>
      </c>
      <c r="R52">
        <v>130</v>
      </c>
      <c r="S52">
        <v>18</v>
      </c>
      <c r="T52" t="s">
        <v>163</v>
      </c>
      <c r="U52">
        <v>1</v>
      </c>
      <c r="V52" t="s">
        <v>502</v>
      </c>
      <c r="W52" t="s">
        <v>50</v>
      </c>
      <c r="X52">
        <v>128.00364999999999</v>
      </c>
      <c r="Y52">
        <v>171604</v>
      </c>
      <c r="Z52" t="s">
        <v>484</v>
      </c>
      <c r="AA52" t="s">
        <v>501</v>
      </c>
      <c r="AB52" t="s">
        <v>172</v>
      </c>
      <c r="AC52" t="s">
        <v>49</v>
      </c>
      <c r="AD52">
        <v>18</v>
      </c>
      <c r="AE52" t="s">
        <v>58</v>
      </c>
      <c r="AF52">
        <v>130</v>
      </c>
      <c r="AG52" t="s">
        <v>59</v>
      </c>
      <c r="AH52">
        <v>41576</v>
      </c>
      <c r="AI52" t="s">
        <v>503</v>
      </c>
      <c r="AJ52" t="s">
        <v>83</v>
      </c>
      <c r="AK52">
        <v>2000</v>
      </c>
      <c r="AL52">
        <v>200</v>
      </c>
      <c r="AM52">
        <v>2200</v>
      </c>
      <c r="AN52">
        <v>286000</v>
      </c>
      <c r="AO52">
        <v>50270</v>
      </c>
      <c r="AP52">
        <v>47740</v>
      </c>
      <c r="AQ52">
        <v>37150</v>
      </c>
      <c r="AR52">
        <v>0</v>
      </c>
      <c r="AS52" t="s">
        <v>66</v>
      </c>
      <c r="AT52">
        <v>37150</v>
      </c>
      <c r="AU52">
        <v>45050</v>
      </c>
    </row>
    <row r="53" spans="1:47" x14ac:dyDescent="0.3">
      <c r="A53">
        <v>267</v>
      </c>
      <c r="B53" t="s">
        <v>47</v>
      </c>
      <c r="C53">
        <v>14143</v>
      </c>
      <c r="D53">
        <v>11724</v>
      </c>
      <c r="E53" t="s">
        <v>499</v>
      </c>
      <c r="F53" t="s">
        <v>49</v>
      </c>
      <c r="G53">
        <v>171615</v>
      </c>
      <c r="H53">
        <v>31</v>
      </c>
      <c r="I53">
        <v>0.5</v>
      </c>
      <c r="J53" t="s">
        <v>50</v>
      </c>
      <c r="K53" t="s">
        <v>500</v>
      </c>
      <c r="L53" t="s">
        <v>742</v>
      </c>
      <c r="M53" t="s">
        <v>486</v>
      </c>
      <c r="N53">
        <v>29</v>
      </c>
      <c r="O53">
        <v>29</v>
      </c>
      <c r="P53" t="s">
        <v>50</v>
      </c>
      <c r="Q53" t="s">
        <v>53</v>
      </c>
      <c r="R53">
        <v>300</v>
      </c>
      <c r="S53">
        <v>24</v>
      </c>
      <c r="T53" t="s">
        <v>163</v>
      </c>
      <c r="U53">
        <v>1</v>
      </c>
      <c r="V53" t="s">
        <v>502</v>
      </c>
      <c r="W53" t="s">
        <v>50</v>
      </c>
      <c r="X53">
        <v>299.78570500000001</v>
      </c>
      <c r="Y53">
        <v>171615</v>
      </c>
      <c r="Z53" t="s">
        <v>742</v>
      </c>
      <c r="AA53" t="s">
        <v>486</v>
      </c>
      <c r="AB53" t="s">
        <v>172</v>
      </c>
      <c r="AC53" t="s">
        <v>49</v>
      </c>
      <c r="AD53">
        <v>24</v>
      </c>
      <c r="AE53" t="s">
        <v>58</v>
      </c>
      <c r="AF53">
        <v>300</v>
      </c>
      <c r="AG53" t="s">
        <v>59</v>
      </c>
      <c r="AH53">
        <v>41576</v>
      </c>
      <c r="AI53" t="s">
        <v>743</v>
      </c>
      <c r="AJ53" t="s">
        <v>83</v>
      </c>
      <c r="AK53">
        <v>2000</v>
      </c>
      <c r="AL53">
        <v>200</v>
      </c>
      <c r="AM53">
        <v>2200</v>
      </c>
      <c r="AN53">
        <v>660000</v>
      </c>
      <c r="AO53">
        <v>76410</v>
      </c>
      <c r="AP53">
        <v>70560</v>
      </c>
      <c r="AQ53">
        <v>82800</v>
      </c>
      <c r="AR53">
        <v>81900</v>
      </c>
      <c r="AS53" t="s">
        <v>62</v>
      </c>
      <c r="AT53">
        <v>70560</v>
      </c>
      <c r="AU53">
        <v>77920</v>
      </c>
    </row>
    <row r="54" spans="1:47" x14ac:dyDescent="0.3">
      <c r="A54">
        <v>143</v>
      </c>
      <c r="B54" t="s">
        <v>47</v>
      </c>
      <c r="C54">
        <v>3335</v>
      </c>
      <c r="D54">
        <v>11409</v>
      </c>
      <c r="E54" t="s">
        <v>482</v>
      </c>
      <c r="F54" t="s">
        <v>49</v>
      </c>
      <c r="G54">
        <v>171599</v>
      </c>
      <c r="H54">
        <v>31</v>
      </c>
      <c r="I54">
        <v>0.4</v>
      </c>
      <c r="J54" t="s">
        <v>50</v>
      </c>
      <c r="K54">
        <v>850258</v>
      </c>
      <c r="L54" t="s">
        <v>483</v>
      </c>
      <c r="M54" t="s">
        <v>484</v>
      </c>
      <c r="N54">
        <v>29</v>
      </c>
      <c r="O54">
        <v>29</v>
      </c>
      <c r="P54" t="s">
        <v>50</v>
      </c>
      <c r="Q54" t="s">
        <v>53</v>
      </c>
      <c r="R54">
        <v>338</v>
      </c>
      <c r="S54">
        <v>1521</v>
      </c>
      <c r="T54" t="s">
        <v>163</v>
      </c>
      <c r="U54">
        <v>1</v>
      </c>
      <c r="V54" t="s">
        <v>485</v>
      </c>
      <c r="W54" t="s">
        <v>50</v>
      </c>
      <c r="X54">
        <v>335.03729700000002</v>
      </c>
      <c r="Y54">
        <v>171599</v>
      </c>
      <c r="Z54" t="s">
        <v>486</v>
      </c>
      <c r="AA54" t="s">
        <v>484</v>
      </c>
      <c r="AB54" t="s">
        <v>172</v>
      </c>
      <c r="AC54" t="s">
        <v>49</v>
      </c>
      <c r="AD54">
        <v>21</v>
      </c>
      <c r="AE54">
        <v>15</v>
      </c>
      <c r="AF54">
        <v>340</v>
      </c>
      <c r="AG54" t="s">
        <v>59</v>
      </c>
      <c r="AH54">
        <v>41576</v>
      </c>
      <c r="AI54" t="s">
        <v>487</v>
      </c>
      <c r="AJ54" t="s">
        <v>83</v>
      </c>
      <c r="AK54">
        <v>2000</v>
      </c>
      <c r="AL54">
        <v>100</v>
      </c>
      <c r="AM54">
        <v>2100</v>
      </c>
      <c r="AN54">
        <v>714000</v>
      </c>
      <c r="AO54">
        <v>132990</v>
      </c>
      <c r="AP54">
        <v>126360</v>
      </c>
      <c r="AQ54">
        <v>75440</v>
      </c>
      <c r="AR54">
        <v>0</v>
      </c>
      <c r="AS54" t="s">
        <v>66</v>
      </c>
      <c r="AT54">
        <v>75440</v>
      </c>
      <c r="AU54">
        <v>111600</v>
      </c>
    </row>
    <row r="55" spans="1:47" x14ac:dyDescent="0.3">
      <c r="A55">
        <v>69</v>
      </c>
      <c r="B55" t="s">
        <v>47</v>
      </c>
      <c r="C55">
        <v>867</v>
      </c>
      <c r="D55">
        <v>2368</v>
      </c>
      <c r="E55" t="s">
        <v>108</v>
      </c>
      <c r="F55" t="s">
        <v>49</v>
      </c>
      <c r="G55">
        <v>172281</v>
      </c>
      <c r="H55">
        <v>31</v>
      </c>
      <c r="I55">
        <v>0.5</v>
      </c>
      <c r="J55" t="s">
        <v>50</v>
      </c>
      <c r="K55" t="s">
        <v>50</v>
      </c>
      <c r="L55" t="s">
        <v>280</v>
      </c>
      <c r="M55" t="s">
        <v>281</v>
      </c>
      <c r="N55">
        <v>29</v>
      </c>
      <c r="O55">
        <v>29</v>
      </c>
      <c r="P55" t="s">
        <v>50</v>
      </c>
      <c r="Q55" t="s">
        <v>53</v>
      </c>
      <c r="R55">
        <v>26</v>
      </c>
      <c r="S55">
        <v>18</v>
      </c>
      <c r="T55" t="s">
        <v>163</v>
      </c>
      <c r="U55">
        <v>1</v>
      </c>
      <c r="V55" t="s">
        <v>282</v>
      </c>
      <c r="W55" t="s">
        <v>50</v>
      </c>
      <c r="X55">
        <v>26.172452</v>
      </c>
      <c r="Y55">
        <v>172281</v>
      </c>
      <c r="Z55" t="s">
        <v>280</v>
      </c>
      <c r="AA55" t="s">
        <v>281</v>
      </c>
      <c r="AB55" t="s">
        <v>165</v>
      </c>
      <c r="AC55" t="s">
        <v>49</v>
      </c>
      <c r="AD55">
        <v>18</v>
      </c>
      <c r="AE55" t="s">
        <v>58</v>
      </c>
      <c r="AF55">
        <v>75</v>
      </c>
      <c r="AG55" t="s">
        <v>117</v>
      </c>
      <c r="AH55">
        <v>41562</v>
      </c>
      <c r="AI55" t="s">
        <v>283</v>
      </c>
      <c r="AJ55" t="s">
        <v>83</v>
      </c>
      <c r="AK55">
        <v>2000</v>
      </c>
      <c r="AL55">
        <v>25</v>
      </c>
      <c r="AM55">
        <v>2025</v>
      </c>
      <c r="AN55">
        <v>151875</v>
      </c>
      <c r="AO55">
        <v>31540</v>
      </c>
      <c r="AP55">
        <v>30080</v>
      </c>
      <c r="AQ55">
        <v>25590</v>
      </c>
      <c r="AR55">
        <v>0</v>
      </c>
      <c r="AS55" t="s">
        <v>66</v>
      </c>
      <c r="AT55">
        <v>25590</v>
      </c>
      <c r="AU55">
        <v>29070</v>
      </c>
    </row>
    <row r="56" spans="1:47" x14ac:dyDescent="0.3">
      <c r="A56">
        <v>70</v>
      </c>
      <c r="B56" t="s">
        <v>47</v>
      </c>
      <c r="C56">
        <v>868</v>
      </c>
      <c r="D56">
        <v>2369</v>
      </c>
      <c r="E56" t="s">
        <v>108</v>
      </c>
      <c r="F56" t="s">
        <v>49</v>
      </c>
      <c r="G56">
        <v>172220</v>
      </c>
      <c r="H56">
        <v>31</v>
      </c>
      <c r="I56">
        <v>0.5</v>
      </c>
      <c r="J56" t="s">
        <v>50</v>
      </c>
      <c r="K56" t="s">
        <v>50</v>
      </c>
      <c r="L56" t="s">
        <v>284</v>
      </c>
      <c r="M56" t="s">
        <v>285</v>
      </c>
      <c r="N56">
        <v>29</v>
      </c>
      <c r="O56">
        <v>29</v>
      </c>
      <c r="P56" t="s">
        <v>50</v>
      </c>
      <c r="Q56" t="s">
        <v>53</v>
      </c>
      <c r="R56">
        <v>14</v>
      </c>
      <c r="S56">
        <v>18</v>
      </c>
      <c r="T56" t="s">
        <v>163</v>
      </c>
      <c r="U56">
        <v>1</v>
      </c>
      <c r="V56" t="s">
        <v>282</v>
      </c>
      <c r="W56" t="s">
        <v>50</v>
      </c>
      <c r="X56">
        <v>14.421903</v>
      </c>
      <c r="Y56">
        <v>172220</v>
      </c>
      <c r="Z56" t="s">
        <v>284</v>
      </c>
      <c r="AA56" t="s">
        <v>285</v>
      </c>
      <c r="AB56" t="s">
        <v>165</v>
      </c>
      <c r="AC56" t="s">
        <v>49</v>
      </c>
      <c r="AD56">
        <v>18</v>
      </c>
      <c r="AE56" t="s">
        <v>58</v>
      </c>
      <c r="AF56">
        <v>75</v>
      </c>
      <c r="AG56" t="s">
        <v>117</v>
      </c>
      <c r="AH56">
        <v>41562</v>
      </c>
      <c r="AI56" t="s">
        <v>286</v>
      </c>
      <c r="AJ56" t="s">
        <v>83</v>
      </c>
      <c r="AK56">
        <v>2000</v>
      </c>
      <c r="AL56">
        <v>25</v>
      </c>
      <c r="AM56">
        <v>2025</v>
      </c>
      <c r="AN56">
        <v>151875</v>
      </c>
      <c r="AO56">
        <v>31540</v>
      </c>
      <c r="AP56">
        <v>30080</v>
      </c>
      <c r="AQ56">
        <v>25590</v>
      </c>
      <c r="AR56">
        <v>0</v>
      </c>
      <c r="AS56" t="s">
        <v>66</v>
      </c>
      <c r="AT56">
        <v>25590</v>
      </c>
      <c r="AU56">
        <v>29070</v>
      </c>
    </row>
    <row r="57" spans="1:47" x14ac:dyDescent="0.3">
      <c r="A57">
        <v>138</v>
      </c>
      <c r="B57" t="s">
        <v>47</v>
      </c>
      <c r="C57">
        <v>3012</v>
      </c>
      <c r="D57">
        <v>9503</v>
      </c>
      <c r="E57" t="s">
        <v>108</v>
      </c>
      <c r="F57" t="s">
        <v>49</v>
      </c>
      <c r="G57">
        <v>172279</v>
      </c>
      <c r="H57">
        <v>31</v>
      </c>
      <c r="I57">
        <v>0.5</v>
      </c>
      <c r="J57" t="s">
        <v>50</v>
      </c>
      <c r="K57" t="s">
        <v>50</v>
      </c>
      <c r="L57" t="s">
        <v>474</v>
      </c>
      <c r="M57" t="s">
        <v>475</v>
      </c>
      <c r="N57">
        <v>29</v>
      </c>
      <c r="O57">
        <v>29</v>
      </c>
      <c r="P57" t="s">
        <v>50</v>
      </c>
      <c r="Q57" t="s">
        <v>53</v>
      </c>
      <c r="R57">
        <v>6</v>
      </c>
      <c r="S57">
        <v>18</v>
      </c>
      <c r="T57" t="s">
        <v>163</v>
      </c>
      <c r="U57">
        <v>1</v>
      </c>
      <c r="V57" t="s">
        <v>282</v>
      </c>
      <c r="W57" t="s">
        <v>50</v>
      </c>
      <c r="X57">
        <v>13.877065</v>
      </c>
      <c r="Y57">
        <v>172279</v>
      </c>
      <c r="Z57" t="s">
        <v>474</v>
      </c>
      <c r="AA57" t="s">
        <v>475</v>
      </c>
      <c r="AB57" t="s">
        <v>165</v>
      </c>
      <c r="AC57" t="s">
        <v>49</v>
      </c>
      <c r="AD57">
        <v>12</v>
      </c>
      <c r="AE57" t="s">
        <v>58</v>
      </c>
      <c r="AF57">
        <v>75</v>
      </c>
      <c r="AG57" t="s">
        <v>117</v>
      </c>
      <c r="AH57">
        <v>41562</v>
      </c>
      <c r="AI57" t="s">
        <v>283</v>
      </c>
      <c r="AJ57" t="s">
        <v>83</v>
      </c>
      <c r="AK57">
        <v>2000</v>
      </c>
      <c r="AL57">
        <v>25</v>
      </c>
      <c r="AM57">
        <v>2025</v>
      </c>
      <c r="AN57">
        <v>151875</v>
      </c>
      <c r="AO57">
        <v>28890</v>
      </c>
      <c r="AP57">
        <v>28890</v>
      </c>
      <c r="AQ57">
        <v>22140</v>
      </c>
      <c r="AR57">
        <v>0</v>
      </c>
      <c r="AS57" t="s">
        <v>66</v>
      </c>
      <c r="AT57">
        <v>22140</v>
      </c>
      <c r="AU57">
        <v>26640</v>
      </c>
    </row>
    <row r="58" spans="1:47" x14ac:dyDescent="0.3">
      <c r="A58">
        <v>404</v>
      </c>
      <c r="B58" t="s">
        <v>47</v>
      </c>
      <c r="C58">
        <v>13976</v>
      </c>
      <c r="D58">
        <v>9374</v>
      </c>
      <c r="E58" t="s">
        <v>1055</v>
      </c>
      <c r="F58" t="s">
        <v>57</v>
      </c>
      <c r="G58">
        <v>271368</v>
      </c>
      <c r="H58">
        <v>31</v>
      </c>
      <c r="I58">
        <v>0.95</v>
      </c>
      <c r="J58" t="s">
        <v>118</v>
      </c>
      <c r="K58">
        <v>850327</v>
      </c>
      <c r="L58" t="s">
        <v>1056</v>
      </c>
      <c r="M58" t="s">
        <v>403</v>
      </c>
      <c r="N58">
        <v>29</v>
      </c>
      <c r="O58">
        <v>29</v>
      </c>
      <c r="P58" t="s">
        <v>50</v>
      </c>
      <c r="Q58" t="s">
        <v>53</v>
      </c>
      <c r="R58">
        <v>190</v>
      </c>
      <c r="S58">
        <v>24</v>
      </c>
      <c r="T58" t="s">
        <v>163</v>
      </c>
      <c r="U58">
        <v>1</v>
      </c>
      <c r="V58" t="s">
        <v>1057</v>
      </c>
      <c r="W58" t="s">
        <v>50</v>
      </c>
      <c r="X58">
        <v>202.47688500000001</v>
      </c>
      <c r="Y58">
        <v>271368</v>
      </c>
      <c r="Z58" t="s">
        <v>1056</v>
      </c>
      <c r="AA58" t="s">
        <v>403</v>
      </c>
      <c r="AB58" t="s">
        <v>165</v>
      </c>
      <c r="AC58" t="s">
        <v>49</v>
      </c>
      <c r="AD58">
        <v>24</v>
      </c>
      <c r="AE58" t="s">
        <v>58</v>
      </c>
      <c r="AF58">
        <v>400</v>
      </c>
      <c r="AG58" t="s">
        <v>59</v>
      </c>
      <c r="AH58">
        <v>41591</v>
      </c>
      <c r="AI58" t="s">
        <v>1058</v>
      </c>
      <c r="AJ58" t="s">
        <v>83</v>
      </c>
      <c r="AK58">
        <v>2000</v>
      </c>
      <c r="AL58">
        <v>325</v>
      </c>
      <c r="AM58">
        <v>2325</v>
      </c>
      <c r="AN58">
        <v>930000</v>
      </c>
      <c r="AO58">
        <v>147260</v>
      </c>
      <c r="AP58">
        <v>139460</v>
      </c>
      <c r="AQ58">
        <v>110400</v>
      </c>
      <c r="AR58">
        <v>109200</v>
      </c>
      <c r="AS58" t="s">
        <v>71</v>
      </c>
      <c r="AT58">
        <v>109200</v>
      </c>
      <c r="AU58">
        <v>126580</v>
      </c>
    </row>
    <row r="59" spans="1:47" x14ac:dyDescent="0.3">
      <c r="A59">
        <v>284</v>
      </c>
      <c r="B59" t="s">
        <v>47</v>
      </c>
      <c r="C59">
        <v>16046</v>
      </c>
      <c r="D59">
        <v>630</v>
      </c>
      <c r="E59" t="s">
        <v>108</v>
      </c>
      <c r="F59" t="s">
        <v>49</v>
      </c>
      <c r="G59">
        <v>173566</v>
      </c>
      <c r="H59">
        <v>31</v>
      </c>
      <c r="I59">
        <v>0.5</v>
      </c>
      <c r="J59" t="s">
        <v>50</v>
      </c>
      <c r="K59" t="s">
        <v>50</v>
      </c>
      <c r="L59" t="s">
        <v>779</v>
      </c>
      <c r="M59" t="s">
        <v>780</v>
      </c>
      <c r="N59">
        <v>29</v>
      </c>
      <c r="O59">
        <v>29</v>
      </c>
      <c r="P59" t="s">
        <v>50</v>
      </c>
      <c r="Q59" t="s">
        <v>53</v>
      </c>
      <c r="R59">
        <v>123</v>
      </c>
      <c r="S59">
        <v>48</v>
      </c>
      <c r="T59" t="s">
        <v>163</v>
      </c>
      <c r="U59">
        <v>1</v>
      </c>
      <c r="V59" t="s">
        <v>781</v>
      </c>
      <c r="W59" t="s">
        <v>50</v>
      </c>
      <c r="X59">
        <v>125.990132</v>
      </c>
      <c r="Y59">
        <v>173566</v>
      </c>
      <c r="Z59" t="s">
        <v>779</v>
      </c>
      <c r="AA59" t="s">
        <v>780</v>
      </c>
      <c r="AB59" t="s">
        <v>211</v>
      </c>
      <c r="AC59" t="s">
        <v>49</v>
      </c>
      <c r="AD59">
        <v>48</v>
      </c>
      <c r="AE59" t="s">
        <v>58</v>
      </c>
      <c r="AF59">
        <v>125</v>
      </c>
      <c r="AG59" t="s">
        <v>117</v>
      </c>
      <c r="AH59">
        <v>41555</v>
      </c>
      <c r="AI59" t="s">
        <v>782</v>
      </c>
      <c r="AJ59" t="s">
        <v>61</v>
      </c>
      <c r="AK59">
        <v>1000</v>
      </c>
      <c r="AL59">
        <v>200</v>
      </c>
      <c r="AM59">
        <v>1200</v>
      </c>
      <c r="AN59">
        <v>150000</v>
      </c>
      <c r="AO59">
        <v>75060</v>
      </c>
      <c r="AP59">
        <v>101130</v>
      </c>
      <c r="AQ59">
        <v>72450</v>
      </c>
      <c r="AR59">
        <v>44530</v>
      </c>
      <c r="AS59" t="s">
        <v>71</v>
      </c>
      <c r="AT59">
        <v>44530</v>
      </c>
      <c r="AU59">
        <v>73290</v>
      </c>
    </row>
    <row r="60" spans="1:47" x14ac:dyDescent="0.3">
      <c r="A60">
        <v>427</v>
      </c>
      <c r="B60" t="s">
        <v>47</v>
      </c>
      <c r="C60">
        <v>0</v>
      </c>
      <c r="D60">
        <v>0</v>
      </c>
      <c r="E60" t="s">
        <v>50</v>
      </c>
      <c r="F60" t="s">
        <v>49</v>
      </c>
      <c r="G60">
        <v>0</v>
      </c>
      <c r="H60">
        <v>0</v>
      </c>
      <c r="I60">
        <v>0</v>
      </c>
      <c r="J60" t="s">
        <v>50</v>
      </c>
      <c r="K60" t="s">
        <v>50</v>
      </c>
      <c r="L60" t="s">
        <v>50</v>
      </c>
      <c r="M60" t="s">
        <v>50</v>
      </c>
      <c r="N60">
        <v>0</v>
      </c>
      <c r="O60">
        <v>0</v>
      </c>
      <c r="P60" t="s">
        <v>50</v>
      </c>
      <c r="Q60" t="s">
        <v>50</v>
      </c>
      <c r="R60">
        <v>0</v>
      </c>
      <c r="S60">
        <v>0</v>
      </c>
      <c r="T60" t="s">
        <v>50</v>
      </c>
      <c r="U60">
        <v>0</v>
      </c>
      <c r="V60" t="s">
        <v>479</v>
      </c>
      <c r="W60" t="s">
        <v>50</v>
      </c>
      <c r="X60">
        <v>90.915339000000003</v>
      </c>
      <c r="Y60" s="35" t="s">
        <v>1192</v>
      </c>
      <c r="Z60" t="s">
        <v>1098</v>
      </c>
      <c r="AA60" t="s">
        <v>1099</v>
      </c>
      <c r="AB60" t="s">
        <v>165</v>
      </c>
      <c r="AC60" t="s">
        <v>49</v>
      </c>
      <c r="AD60">
        <v>18</v>
      </c>
      <c r="AE60" t="s">
        <v>58</v>
      </c>
      <c r="AF60">
        <v>40</v>
      </c>
      <c r="AG60" t="s">
        <v>59</v>
      </c>
      <c r="AH60">
        <v>41591</v>
      </c>
      <c r="AI60">
        <v>0</v>
      </c>
      <c r="AJ60" t="s">
        <v>61</v>
      </c>
      <c r="AK60">
        <v>1000</v>
      </c>
      <c r="AL60">
        <v>25</v>
      </c>
      <c r="AM60">
        <v>1025</v>
      </c>
      <c r="AN60">
        <v>41000</v>
      </c>
      <c r="AO60">
        <v>24660</v>
      </c>
      <c r="AP60">
        <v>23880</v>
      </c>
      <c r="AQ60">
        <v>14260</v>
      </c>
      <c r="AR60">
        <v>0</v>
      </c>
      <c r="AS60" t="s">
        <v>66</v>
      </c>
      <c r="AT60">
        <v>14260</v>
      </c>
      <c r="AU60">
        <v>20930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2"/>
  <sheetViews>
    <sheetView workbookViewId="0">
      <pane ySplit="9240" topLeftCell="A45"/>
      <selection activeCell="G1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81"/>
      <c r="G1" s="81" t="s">
        <v>1243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81"/>
      <c r="G2" s="81" t="s">
        <v>1268</v>
      </c>
      <c r="H2" s="1" t="s">
        <v>1177</v>
      </c>
    </row>
    <row r="3" spans="1:8" ht="15" thickBot="1" x14ac:dyDescent="0.35">
      <c r="A3" s="10" t="s">
        <v>1193</v>
      </c>
      <c r="B3" s="26">
        <f>SUM(B8:B47)</f>
        <v>501260</v>
      </c>
      <c r="C3" s="27">
        <f>H3/D3</f>
        <v>2098.9583333333335</v>
      </c>
      <c r="D3" s="28">
        <f>SUM(D8:D47)</f>
        <v>1440</v>
      </c>
      <c r="E3" s="47"/>
      <c r="F3" s="47"/>
      <c r="G3" s="47"/>
      <c r="H3">
        <f>SUM(H8:H47)</f>
        <v>3022500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 t="str">
        <f t="shared" ref="A8:A21" si="0">Y49</f>
        <v>00015</v>
      </c>
      <c r="B8" s="25">
        <f t="shared" ref="B8:B21" si="1">AU49</f>
        <v>73980</v>
      </c>
      <c r="C8" s="21">
        <f t="shared" ref="C8:C21" si="2">AM49</f>
        <v>2175</v>
      </c>
      <c r="D8" s="21">
        <f t="shared" ref="D8:D21" si="3">AF49</f>
        <v>220</v>
      </c>
      <c r="E8" s="22">
        <f t="shared" ref="E8:E21" si="4">AD49</f>
        <v>36</v>
      </c>
      <c r="F8" s="23" t="str">
        <f t="shared" ref="F8:F21" si="5">AE49</f>
        <v>-</v>
      </c>
      <c r="G8" s="24" t="str">
        <f t="shared" ref="G8:G21" si="6">V49</f>
        <v>19F</v>
      </c>
      <c r="H8">
        <f t="shared" ref="H8:H21" si="7">AN49</f>
        <v>478500</v>
      </c>
    </row>
    <row r="9" spans="1:8" x14ac:dyDescent="0.3">
      <c r="A9" s="20" t="str">
        <f t="shared" si="0"/>
        <v>00014</v>
      </c>
      <c r="B9" s="25">
        <f t="shared" si="1"/>
        <v>69860</v>
      </c>
      <c r="C9" s="21">
        <f t="shared" si="2"/>
        <v>2375</v>
      </c>
      <c r="D9" s="21">
        <f t="shared" si="3"/>
        <v>180</v>
      </c>
      <c r="E9" s="22">
        <f t="shared" si="4"/>
        <v>36</v>
      </c>
      <c r="F9" s="23" t="str">
        <f t="shared" si="5"/>
        <v>-</v>
      </c>
      <c r="G9" s="24" t="str">
        <f t="shared" si="6"/>
        <v>19F</v>
      </c>
      <c r="H9">
        <f t="shared" si="7"/>
        <v>427500</v>
      </c>
    </row>
    <row r="10" spans="1:8" x14ac:dyDescent="0.3">
      <c r="A10" s="20">
        <f t="shared" si="0"/>
        <v>165662</v>
      </c>
      <c r="B10" s="25">
        <f t="shared" si="1"/>
        <v>15870</v>
      </c>
      <c r="C10" s="21">
        <f t="shared" si="2"/>
        <v>2025</v>
      </c>
      <c r="D10" s="21">
        <f t="shared" si="3"/>
        <v>20</v>
      </c>
      <c r="E10" s="22">
        <f t="shared" si="4"/>
        <v>36</v>
      </c>
      <c r="F10" s="23">
        <f t="shared" si="5"/>
        <v>24</v>
      </c>
      <c r="G10" s="24" t="str">
        <f t="shared" si="6"/>
        <v>19G</v>
      </c>
      <c r="H10">
        <f t="shared" si="7"/>
        <v>40500</v>
      </c>
    </row>
    <row r="11" spans="1:8" x14ac:dyDescent="0.3">
      <c r="A11" s="20">
        <f t="shared" si="0"/>
        <v>160368</v>
      </c>
      <c r="B11" s="25">
        <f t="shared" si="1"/>
        <v>32190</v>
      </c>
      <c r="C11" s="21">
        <f t="shared" si="2"/>
        <v>1025</v>
      </c>
      <c r="D11" s="21">
        <f t="shared" si="3"/>
        <v>55</v>
      </c>
      <c r="E11" s="22">
        <f t="shared" si="4"/>
        <v>36</v>
      </c>
      <c r="F11" s="23">
        <f t="shared" si="5"/>
        <v>24</v>
      </c>
      <c r="G11" s="24" t="str">
        <f t="shared" si="6"/>
        <v>19G</v>
      </c>
      <c r="H11">
        <f t="shared" si="7"/>
        <v>56375</v>
      </c>
    </row>
    <row r="12" spans="1:8" x14ac:dyDescent="0.3">
      <c r="A12" s="20">
        <f t="shared" si="0"/>
        <v>165971</v>
      </c>
      <c r="B12" s="25">
        <f t="shared" si="1"/>
        <v>70760</v>
      </c>
      <c r="C12" s="21">
        <f t="shared" si="2"/>
        <v>2375</v>
      </c>
      <c r="D12" s="21">
        <f t="shared" si="3"/>
        <v>185</v>
      </c>
      <c r="E12" s="22">
        <f t="shared" si="4"/>
        <v>36</v>
      </c>
      <c r="F12" s="23" t="str">
        <f t="shared" si="5"/>
        <v>-</v>
      </c>
      <c r="G12" s="24" t="str">
        <f t="shared" si="6"/>
        <v>19G</v>
      </c>
      <c r="H12">
        <f t="shared" si="7"/>
        <v>439375</v>
      </c>
    </row>
    <row r="13" spans="1:8" x14ac:dyDescent="0.3">
      <c r="A13" s="20">
        <f t="shared" si="0"/>
        <v>245371</v>
      </c>
      <c r="B13" s="25">
        <f t="shared" si="1"/>
        <v>63340</v>
      </c>
      <c r="C13" s="21">
        <f t="shared" si="2"/>
        <v>2375</v>
      </c>
      <c r="D13" s="21">
        <f t="shared" si="3"/>
        <v>195</v>
      </c>
      <c r="E13" s="22">
        <f t="shared" si="4"/>
        <v>24</v>
      </c>
      <c r="F13" s="23" t="str">
        <f t="shared" si="5"/>
        <v>-</v>
      </c>
      <c r="G13" s="24" t="str">
        <f t="shared" si="6"/>
        <v>19G</v>
      </c>
      <c r="H13">
        <f t="shared" si="7"/>
        <v>463125</v>
      </c>
    </row>
    <row r="14" spans="1:8" x14ac:dyDescent="0.3">
      <c r="A14" s="20">
        <f t="shared" si="0"/>
        <v>245372</v>
      </c>
      <c r="B14" s="25">
        <f t="shared" si="1"/>
        <v>56290</v>
      </c>
      <c r="C14" s="21">
        <f t="shared" si="2"/>
        <v>2375</v>
      </c>
      <c r="D14" s="21">
        <f t="shared" si="3"/>
        <v>200</v>
      </c>
      <c r="E14" s="22">
        <f t="shared" si="4"/>
        <v>24</v>
      </c>
      <c r="F14" s="23" t="str">
        <f t="shared" si="5"/>
        <v>-</v>
      </c>
      <c r="G14" s="24" t="str">
        <f t="shared" si="6"/>
        <v>19G</v>
      </c>
      <c r="H14">
        <f t="shared" si="7"/>
        <v>475000</v>
      </c>
    </row>
    <row r="15" spans="1:8" x14ac:dyDescent="0.3">
      <c r="A15" s="20">
        <f t="shared" si="0"/>
        <v>160369</v>
      </c>
      <c r="B15" s="25">
        <f t="shared" si="1"/>
        <v>14020</v>
      </c>
      <c r="C15" s="21">
        <f t="shared" si="2"/>
        <v>1125</v>
      </c>
      <c r="D15" s="21">
        <f t="shared" si="3"/>
        <v>40</v>
      </c>
      <c r="E15" s="22">
        <f t="shared" si="4"/>
        <v>18</v>
      </c>
      <c r="F15" s="23" t="str">
        <f t="shared" si="5"/>
        <v>-</v>
      </c>
      <c r="G15" s="24" t="str">
        <f t="shared" si="6"/>
        <v>19G</v>
      </c>
      <c r="H15">
        <f t="shared" si="7"/>
        <v>45000</v>
      </c>
    </row>
    <row r="16" spans="1:8" x14ac:dyDescent="0.3">
      <c r="A16" s="20">
        <f t="shared" si="0"/>
        <v>166904</v>
      </c>
      <c r="B16" s="25">
        <f t="shared" si="1"/>
        <v>29120</v>
      </c>
      <c r="C16" s="21">
        <f t="shared" si="2"/>
        <v>2225</v>
      </c>
      <c r="D16" s="21">
        <f t="shared" si="3"/>
        <v>120</v>
      </c>
      <c r="E16" s="22">
        <f t="shared" si="4"/>
        <v>18</v>
      </c>
      <c r="F16" s="23" t="str">
        <f t="shared" si="5"/>
        <v>-</v>
      </c>
      <c r="G16" s="24" t="str">
        <f t="shared" si="6"/>
        <v>20G</v>
      </c>
      <c r="H16">
        <f t="shared" si="7"/>
        <v>267000</v>
      </c>
    </row>
    <row r="17" spans="1:8" x14ac:dyDescent="0.3">
      <c r="A17" s="20">
        <f t="shared" si="0"/>
        <v>248700</v>
      </c>
      <c r="B17" s="25">
        <f t="shared" si="1"/>
        <v>4630</v>
      </c>
      <c r="C17" s="21">
        <v>1E-3</v>
      </c>
      <c r="D17" s="21">
        <f t="shared" si="3"/>
        <v>30</v>
      </c>
      <c r="E17" s="22">
        <f t="shared" si="4"/>
        <v>12</v>
      </c>
      <c r="F17" s="23" t="str">
        <f t="shared" si="5"/>
        <v>-</v>
      </c>
      <c r="G17" s="24" t="str">
        <f t="shared" si="6"/>
        <v>20G</v>
      </c>
      <c r="H17">
        <f t="shared" si="7"/>
        <v>0</v>
      </c>
    </row>
    <row r="18" spans="1:8" x14ac:dyDescent="0.3">
      <c r="A18" s="20">
        <f t="shared" si="0"/>
        <v>166942</v>
      </c>
      <c r="B18" s="25">
        <f t="shared" si="1"/>
        <v>20710</v>
      </c>
      <c r="C18" s="21">
        <f>AM59</f>
        <v>1200</v>
      </c>
      <c r="D18" s="21">
        <f t="shared" si="3"/>
        <v>65</v>
      </c>
      <c r="E18" s="22">
        <f t="shared" si="4"/>
        <v>24</v>
      </c>
      <c r="F18" s="23" t="str">
        <f t="shared" si="5"/>
        <v>-</v>
      </c>
      <c r="G18" s="24" t="str">
        <f t="shared" si="6"/>
        <v>20G</v>
      </c>
      <c r="H18">
        <f t="shared" si="7"/>
        <v>78000</v>
      </c>
    </row>
    <row r="19" spans="1:8" x14ac:dyDescent="0.3">
      <c r="A19" s="20">
        <f t="shared" si="0"/>
        <v>166941</v>
      </c>
      <c r="B19" s="25">
        <f t="shared" si="1"/>
        <v>16900</v>
      </c>
      <c r="C19" s="21">
        <f t="shared" si="2"/>
        <v>2200</v>
      </c>
      <c r="D19" s="21">
        <f t="shared" si="3"/>
        <v>45</v>
      </c>
      <c r="E19" s="22">
        <f t="shared" si="4"/>
        <v>24</v>
      </c>
      <c r="F19" s="23" t="str">
        <f t="shared" si="5"/>
        <v>-</v>
      </c>
      <c r="G19" s="24" t="str">
        <f t="shared" si="6"/>
        <v>20G</v>
      </c>
      <c r="H19">
        <f t="shared" si="7"/>
        <v>99000</v>
      </c>
    </row>
    <row r="20" spans="1:8" x14ac:dyDescent="0.3">
      <c r="A20" s="20">
        <f t="shared" si="0"/>
        <v>166908</v>
      </c>
      <c r="B20" s="25">
        <f t="shared" si="1"/>
        <v>21490</v>
      </c>
      <c r="C20" s="21">
        <f t="shared" si="2"/>
        <v>2225</v>
      </c>
      <c r="D20" s="21">
        <f t="shared" si="3"/>
        <v>55</v>
      </c>
      <c r="E20" s="22">
        <f t="shared" si="4"/>
        <v>24</v>
      </c>
      <c r="F20" s="23" t="str">
        <f t="shared" si="5"/>
        <v>-</v>
      </c>
      <c r="G20" s="24" t="str">
        <f t="shared" si="6"/>
        <v>20G</v>
      </c>
      <c r="H20">
        <f t="shared" si="7"/>
        <v>122375</v>
      </c>
    </row>
    <row r="21" spans="1:8" x14ac:dyDescent="0.3">
      <c r="A21" s="20">
        <f t="shared" si="0"/>
        <v>166912</v>
      </c>
      <c r="B21" s="25">
        <f t="shared" si="1"/>
        <v>12100</v>
      </c>
      <c r="C21" s="21">
        <f t="shared" si="2"/>
        <v>1025</v>
      </c>
      <c r="D21" s="21">
        <f t="shared" si="3"/>
        <v>30</v>
      </c>
      <c r="E21" s="22">
        <f t="shared" si="4"/>
        <v>18</v>
      </c>
      <c r="F21" s="23" t="str">
        <f t="shared" si="5"/>
        <v>-</v>
      </c>
      <c r="G21" s="24" t="str">
        <f t="shared" si="6"/>
        <v>20G</v>
      </c>
      <c r="H21" s="38">
        <f t="shared" si="7"/>
        <v>30750</v>
      </c>
    </row>
    <row r="22" spans="1:8" x14ac:dyDescent="0.3">
      <c r="A22" s="20">
        <f t="shared" ref="A22:A47" si="8">Y63</f>
        <v>0</v>
      </c>
      <c r="B22" s="25">
        <f t="shared" ref="B22:B47" si="9">AU63</f>
        <v>0</v>
      </c>
      <c r="C22" s="21">
        <f t="shared" ref="C22:C47" si="10">AM63</f>
        <v>0</v>
      </c>
      <c r="D22" s="21">
        <f t="shared" ref="D22:D47" si="11">AF63</f>
        <v>0</v>
      </c>
      <c r="E22" s="22">
        <f t="shared" ref="E22:F25" si="12">AD63</f>
        <v>0</v>
      </c>
      <c r="F22" s="23">
        <f t="shared" si="12"/>
        <v>0</v>
      </c>
      <c r="G22" s="24">
        <f t="shared" ref="G22:G47" si="13">V63</f>
        <v>0</v>
      </c>
      <c r="H22">
        <f t="shared" ref="H22:H47" si="14">AN63</f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111</v>
      </c>
      <c r="B49" t="s">
        <v>47</v>
      </c>
      <c r="C49">
        <v>2548</v>
      </c>
      <c r="D49">
        <v>7830</v>
      </c>
      <c r="E49" t="s">
        <v>108</v>
      </c>
      <c r="F49" t="s">
        <v>49</v>
      </c>
      <c r="G49">
        <v>0</v>
      </c>
      <c r="H49">
        <v>31</v>
      </c>
      <c r="I49">
        <v>3.44</v>
      </c>
      <c r="J49" t="s">
        <v>50</v>
      </c>
      <c r="K49" t="s">
        <v>50</v>
      </c>
      <c r="L49" t="s">
        <v>403</v>
      </c>
      <c r="M49" t="s">
        <v>403</v>
      </c>
      <c r="N49">
        <v>29</v>
      </c>
      <c r="O49">
        <v>29</v>
      </c>
      <c r="P49" t="s">
        <v>50</v>
      </c>
      <c r="Q49" t="s">
        <v>53</v>
      </c>
      <c r="R49">
        <v>220</v>
      </c>
      <c r="S49">
        <v>36</v>
      </c>
      <c r="T49" t="s">
        <v>54</v>
      </c>
      <c r="U49">
        <v>1</v>
      </c>
      <c r="V49" t="s">
        <v>404</v>
      </c>
      <c r="W49" t="s">
        <v>50</v>
      </c>
      <c r="X49">
        <v>219.72999300000001</v>
      </c>
      <c r="Y49" s="35" t="s">
        <v>1194</v>
      </c>
      <c r="Z49" t="s">
        <v>403</v>
      </c>
      <c r="AA49" t="s">
        <v>403</v>
      </c>
      <c r="AB49" t="s">
        <v>227</v>
      </c>
      <c r="AC49" t="s">
        <v>49</v>
      </c>
      <c r="AD49">
        <v>36</v>
      </c>
      <c r="AE49" t="s">
        <v>58</v>
      </c>
      <c r="AF49">
        <v>220</v>
      </c>
      <c r="AG49" t="s">
        <v>59</v>
      </c>
      <c r="AH49">
        <v>41575</v>
      </c>
      <c r="AI49" t="s">
        <v>405</v>
      </c>
      <c r="AJ49" t="s">
        <v>83</v>
      </c>
      <c r="AK49">
        <v>2000</v>
      </c>
      <c r="AL49">
        <v>175</v>
      </c>
      <c r="AM49">
        <v>2175</v>
      </c>
      <c r="AN49">
        <v>478500</v>
      </c>
      <c r="AO49">
        <v>85420</v>
      </c>
      <c r="AP49">
        <v>65400</v>
      </c>
      <c r="AQ49">
        <v>85560</v>
      </c>
      <c r="AR49">
        <v>59540</v>
      </c>
      <c r="AS49" t="s">
        <v>71</v>
      </c>
      <c r="AT49">
        <v>59540</v>
      </c>
      <c r="AU49">
        <v>73980</v>
      </c>
    </row>
    <row r="50" spans="1:47" x14ac:dyDescent="0.3">
      <c r="A50">
        <v>112</v>
      </c>
      <c r="B50" t="s">
        <v>47</v>
      </c>
      <c r="C50">
        <v>2549</v>
      </c>
      <c r="D50">
        <v>7831</v>
      </c>
      <c r="E50" t="s">
        <v>403</v>
      </c>
      <c r="F50" t="s">
        <v>49</v>
      </c>
      <c r="G50">
        <v>0</v>
      </c>
      <c r="H50">
        <v>31</v>
      </c>
      <c r="I50">
        <v>3.44</v>
      </c>
      <c r="J50" t="s">
        <v>50</v>
      </c>
      <c r="K50" t="s">
        <v>108</v>
      </c>
      <c r="L50" t="s">
        <v>403</v>
      </c>
      <c r="M50" t="s">
        <v>403</v>
      </c>
      <c r="N50">
        <v>29</v>
      </c>
      <c r="O50">
        <v>29</v>
      </c>
      <c r="P50" t="s">
        <v>50</v>
      </c>
      <c r="Q50" t="s">
        <v>53</v>
      </c>
      <c r="R50">
        <v>122</v>
      </c>
      <c r="S50">
        <v>36</v>
      </c>
      <c r="T50" t="s">
        <v>54</v>
      </c>
      <c r="U50">
        <v>1</v>
      </c>
      <c r="V50" t="s">
        <v>404</v>
      </c>
      <c r="W50" t="s">
        <v>50</v>
      </c>
      <c r="X50">
        <v>126.08832</v>
      </c>
      <c r="Y50" s="35" t="s">
        <v>1195</v>
      </c>
      <c r="Z50" t="s">
        <v>403</v>
      </c>
      <c r="AA50" t="s">
        <v>403</v>
      </c>
      <c r="AB50" t="s">
        <v>227</v>
      </c>
      <c r="AC50" t="s">
        <v>49</v>
      </c>
      <c r="AD50">
        <v>36</v>
      </c>
      <c r="AE50" t="s">
        <v>58</v>
      </c>
      <c r="AF50">
        <v>180</v>
      </c>
      <c r="AG50" t="s">
        <v>59</v>
      </c>
      <c r="AH50">
        <v>41575</v>
      </c>
      <c r="AI50" t="s">
        <v>406</v>
      </c>
      <c r="AJ50" t="s">
        <v>83</v>
      </c>
      <c r="AK50">
        <v>2000</v>
      </c>
      <c r="AL50">
        <v>375</v>
      </c>
      <c r="AM50">
        <v>2375</v>
      </c>
      <c r="AN50">
        <v>427500</v>
      </c>
      <c r="AO50">
        <v>82760</v>
      </c>
      <c r="AP50">
        <v>66380</v>
      </c>
      <c r="AQ50">
        <v>75440</v>
      </c>
      <c r="AR50">
        <v>54860</v>
      </c>
      <c r="AS50" t="s">
        <v>71</v>
      </c>
      <c r="AT50">
        <v>54860</v>
      </c>
      <c r="AU50">
        <v>69860</v>
      </c>
    </row>
    <row r="51" spans="1:47" x14ac:dyDescent="0.3">
      <c r="A51">
        <v>40</v>
      </c>
      <c r="B51" t="s">
        <v>47</v>
      </c>
      <c r="C51">
        <v>181</v>
      </c>
      <c r="D51">
        <v>519</v>
      </c>
      <c r="E51" t="s">
        <v>154</v>
      </c>
      <c r="F51" t="s">
        <v>155</v>
      </c>
      <c r="G51">
        <v>165662</v>
      </c>
      <c r="H51">
        <v>31</v>
      </c>
      <c r="I51">
        <v>1</v>
      </c>
      <c r="J51" t="s">
        <v>50</v>
      </c>
      <c r="K51" t="s">
        <v>156</v>
      </c>
      <c r="L51" t="s">
        <v>157</v>
      </c>
      <c r="M51" t="s">
        <v>158</v>
      </c>
      <c r="N51">
        <v>29</v>
      </c>
      <c r="O51">
        <v>29</v>
      </c>
      <c r="P51" t="s">
        <v>50</v>
      </c>
      <c r="Q51" t="s">
        <v>53</v>
      </c>
      <c r="R51">
        <v>20</v>
      </c>
      <c r="S51">
        <v>2743</v>
      </c>
      <c r="T51" t="s">
        <v>54</v>
      </c>
      <c r="U51">
        <v>1</v>
      </c>
      <c r="V51" t="s">
        <v>159</v>
      </c>
      <c r="W51" t="s">
        <v>50</v>
      </c>
      <c r="X51">
        <v>21.260465</v>
      </c>
      <c r="Y51">
        <v>165662</v>
      </c>
      <c r="Z51" t="s">
        <v>157</v>
      </c>
      <c r="AA51" t="s">
        <v>158</v>
      </c>
      <c r="AB51" t="s">
        <v>160</v>
      </c>
      <c r="AC51" t="s">
        <v>155</v>
      </c>
      <c r="AD51">
        <v>36</v>
      </c>
      <c r="AE51">
        <v>24</v>
      </c>
      <c r="AF51">
        <v>20</v>
      </c>
      <c r="AG51" t="s">
        <v>59</v>
      </c>
      <c r="AH51">
        <v>41575</v>
      </c>
      <c r="AI51" t="s">
        <v>104</v>
      </c>
      <c r="AJ51" t="s">
        <v>83</v>
      </c>
      <c r="AK51">
        <v>2000</v>
      </c>
      <c r="AL51">
        <v>25</v>
      </c>
      <c r="AM51">
        <v>2025</v>
      </c>
      <c r="AN51">
        <v>40500</v>
      </c>
      <c r="AO51">
        <v>19140</v>
      </c>
      <c r="AP51">
        <v>17320</v>
      </c>
      <c r="AQ51">
        <v>14260</v>
      </c>
      <c r="AR51">
        <v>12740</v>
      </c>
      <c r="AS51" t="s">
        <v>71</v>
      </c>
      <c r="AT51">
        <v>12740</v>
      </c>
      <c r="AU51">
        <v>15870</v>
      </c>
    </row>
    <row r="52" spans="1:47" x14ac:dyDescent="0.3">
      <c r="A52">
        <v>46</v>
      </c>
      <c r="B52" t="s">
        <v>47</v>
      </c>
      <c r="C52">
        <v>19960</v>
      </c>
      <c r="D52">
        <v>518</v>
      </c>
      <c r="E52" t="s">
        <v>154</v>
      </c>
      <c r="F52" t="s">
        <v>155</v>
      </c>
      <c r="G52">
        <v>160368</v>
      </c>
      <c r="H52">
        <v>31</v>
      </c>
      <c r="I52">
        <v>1</v>
      </c>
      <c r="J52" t="s">
        <v>50</v>
      </c>
      <c r="K52" t="s">
        <v>156</v>
      </c>
      <c r="L52" t="s">
        <v>194</v>
      </c>
      <c r="M52" t="s">
        <v>157</v>
      </c>
      <c r="N52">
        <v>29</v>
      </c>
      <c r="O52">
        <v>29</v>
      </c>
      <c r="P52" t="s">
        <v>50</v>
      </c>
      <c r="Q52" t="s">
        <v>53</v>
      </c>
      <c r="R52">
        <v>52</v>
      </c>
      <c r="S52">
        <v>2236</v>
      </c>
      <c r="T52" t="s">
        <v>54</v>
      </c>
      <c r="U52">
        <v>1</v>
      </c>
      <c r="V52" t="s">
        <v>159</v>
      </c>
      <c r="W52" t="s">
        <v>50</v>
      </c>
      <c r="X52">
        <v>55.093338000000003</v>
      </c>
      <c r="Y52">
        <v>160368</v>
      </c>
      <c r="Z52" t="s">
        <v>194</v>
      </c>
      <c r="AA52" t="s">
        <v>157</v>
      </c>
      <c r="AB52" t="s">
        <v>160</v>
      </c>
      <c r="AC52" t="s">
        <v>155</v>
      </c>
      <c r="AD52">
        <v>36</v>
      </c>
      <c r="AE52">
        <v>24</v>
      </c>
      <c r="AF52">
        <v>55</v>
      </c>
      <c r="AG52" t="s">
        <v>59</v>
      </c>
      <c r="AH52">
        <v>41575</v>
      </c>
      <c r="AI52">
        <v>0</v>
      </c>
      <c r="AJ52" t="s">
        <v>61</v>
      </c>
      <c r="AK52">
        <v>1000</v>
      </c>
      <c r="AL52">
        <v>25</v>
      </c>
      <c r="AM52">
        <v>1025</v>
      </c>
      <c r="AN52">
        <v>56375</v>
      </c>
      <c r="AO52">
        <v>40160</v>
      </c>
      <c r="AP52">
        <v>35150</v>
      </c>
      <c r="AQ52">
        <v>29440</v>
      </c>
      <c r="AR52">
        <v>23990</v>
      </c>
      <c r="AS52" t="s">
        <v>71</v>
      </c>
      <c r="AT52">
        <v>23990</v>
      </c>
      <c r="AU52">
        <v>32190</v>
      </c>
    </row>
    <row r="53" spans="1:47" x14ac:dyDescent="0.3">
      <c r="A53">
        <v>104</v>
      </c>
      <c r="B53" t="s">
        <v>47</v>
      </c>
      <c r="C53">
        <v>2173</v>
      </c>
      <c r="D53">
        <v>6514</v>
      </c>
      <c r="E53" t="s">
        <v>377</v>
      </c>
      <c r="F53" t="s">
        <v>49</v>
      </c>
      <c r="G53">
        <v>165971</v>
      </c>
      <c r="H53">
        <v>31</v>
      </c>
      <c r="I53">
        <v>1.6</v>
      </c>
      <c r="J53" t="s">
        <v>50</v>
      </c>
      <c r="K53" t="s">
        <v>378</v>
      </c>
      <c r="L53" t="s">
        <v>379</v>
      </c>
      <c r="M53" t="s">
        <v>380</v>
      </c>
      <c r="N53">
        <v>30</v>
      </c>
      <c r="O53">
        <v>29</v>
      </c>
      <c r="P53" t="s">
        <v>50</v>
      </c>
      <c r="Q53" t="s">
        <v>53</v>
      </c>
      <c r="R53">
        <v>179</v>
      </c>
      <c r="S53">
        <v>36</v>
      </c>
      <c r="T53" t="s">
        <v>54</v>
      </c>
      <c r="U53">
        <v>1</v>
      </c>
      <c r="V53" t="s">
        <v>159</v>
      </c>
      <c r="W53" t="s">
        <v>50</v>
      </c>
      <c r="X53">
        <v>179.36811800000001</v>
      </c>
      <c r="Y53">
        <v>165971</v>
      </c>
      <c r="Z53" t="s">
        <v>379</v>
      </c>
      <c r="AA53" t="s">
        <v>380</v>
      </c>
      <c r="AB53" t="s">
        <v>231</v>
      </c>
      <c r="AC53" t="s">
        <v>49</v>
      </c>
      <c r="AD53">
        <v>36</v>
      </c>
      <c r="AE53" t="s">
        <v>58</v>
      </c>
      <c r="AF53">
        <v>185</v>
      </c>
      <c r="AG53" t="s">
        <v>59</v>
      </c>
      <c r="AH53">
        <v>41575</v>
      </c>
      <c r="AI53" t="s">
        <v>381</v>
      </c>
      <c r="AJ53" t="s">
        <v>83</v>
      </c>
      <c r="AK53">
        <v>2000</v>
      </c>
      <c r="AL53">
        <v>375</v>
      </c>
      <c r="AM53">
        <v>2375</v>
      </c>
      <c r="AN53">
        <v>439375</v>
      </c>
      <c r="AO53">
        <v>80800</v>
      </c>
      <c r="AP53">
        <v>63960</v>
      </c>
      <c r="AQ53">
        <v>79580</v>
      </c>
      <c r="AR53">
        <v>58700</v>
      </c>
      <c r="AS53" t="s">
        <v>71</v>
      </c>
      <c r="AT53">
        <v>58700</v>
      </c>
      <c r="AU53">
        <v>70760</v>
      </c>
    </row>
    <row r="54" spans="1:47" x14ac:dyDescent="0.3">
      <c r="A54">
        <v>160</v>
      </c>
      <c r="B54" t="s">
        <v>47</v>
      </c>
      <c r="C54">
        <v>6269</v>
      </c>
      <c r="D54">
        <v>25418</v>
      </c>
      <c r="E54" t="s">
        <v>377</v>
      </c>
      <c r="F54" t="s">
        <v>49</v>
      </c>
      <c r="G54">
        <v>245371</v>
      </c>
      <c r="H54">
        <v>31</v>
      </c>
      <c r="I54">
        <v>2.6</v>
      </c>
      <c r="J54" t="s">
        <v>50</v>
      </c>
      <c r="K54" t="s">
        <v>378</v>
      </c>
      <c r="L54" t="s">
        <v>525</v>
      </c>
      <c r="M54" t="s">
        <v>526</v>
      </c>
      <c r="N54">
        <v>29</v>
      </c>
      <c r="O54">
        <v>29</v>
      </c>
      <c r="P54" t="s">
        <v>50</v>
      </c>
      <c r="Q54" t="s">
        <v>53</v>
      </c>
      <c r="R54">
        <v>191</v>
      </c>
      <c r="S54">
        <v>24</v>
      </c>
      <c r="T54" t="s">
        <v>54</v>
      </c>
      <c r="U54">
        <v>1</v>
      </c>
      <c r="V54" t="s">
        <v>159</v>
      </c>
      <c r="W54" t="s">
        <v>50</v>
      </c>
      <c r="X54">
        <v>191.36491699999999</v>
      </c>
      <c r="Y54">
        <v>245371</v>
      </c>
      <c r="Z54" t="s">
        <v>525</v>
      </c>
      <c r="AA54" t="s">
        <v>526</v>
      </c>
      <c r="AB54" t="s">
        <v>231</v>
      </c>
      <c r="AC54" t="s">
        <v>49</v>
      </c>
      <c r="AD54">
        <v>24</v>
      </c>
      <c r="AE54" t="s">
        <v>58</v>
      </c>
      <c r="AF54">
        <v>195</v>
      </c>
      <c r="AG54" t="s">
        <v>59</v>
      </c>
      <c r="AH54">
        <v>41575</v>
      </c>
      <c r="AI54" t="s">
        <v>527</v>
      </c>
      <c r="AJ54" t="s">
        <v>83</v>
      </c>
      <c r="AK54">
        <v>2000</v>
      </c>
      <c r="AL54">
        <v>375</v>
      </c>
      <c r="AM54">
        <v>2375</v>
      </c>
      <c r="AN54">
        <v>463125</v>
      </c>
      <c r="AO54">
        <v>67440</v>
      </c>
      <c r="AP54">
        <v>63650</v>
      </c>
      <c r="AQ54">
        <v>60950</v>
      </c>
      <c r="AR54">
        <v>61300</v>
      </c>
      <c r="AS54" t="s">
        <v>66</v>
      </c>
      <c r="AT54">
        <v>60950</v>
      </c>
      <c r="AU54">
        <v>63340</v>
      </c>
    </row>
    <row r="55" spans="1:47" x14ac:dyDescent="0.3">
      <c r="A55">
        <v>163</v>
      </c>
      <c r="B55" t="s">
        <v>47</v>
      </c>
      <c r="C55">
        <v>6270</v>
      </c>
      <c r="D55">
        <v>25419</v>
      </c>
      <c r="E55" t="s">
        <v>377</v>
      </c>
      <c r="F55" t="s">
        <v>49</v>
      </c>
      <c r="G55">
        <v>245372</v>
      </c>
      <c r="H55">
        <v>31</v>
      </c>
      <c r="I55">
        <v>0.5</v>
      </c>
      <c r="J55" t="s">
        <v>50</v>
      </c>
      <c r="K55" t="s">
        <v>534</v>
      </c>
      <c r="L55" t="s">
        <v>535</v>
      </c>
      <c r="M55" t="s">
        <v>536</v>
      </c>
      <c r="N55">
        <v>29</v>
      </c>
      <c r="O55">
        <v>29</v>
      </c>
      <c r="P55" t="s">
        <v>50</v>
      </c>
      <c r="Q55" t="s">
        <v>53</v>
      </c>
      <c r="R55">
        <v>184</v>
      </c>
      <c r="S55">
        <v>24</v>
      </c>
      <c r="T55" t="s">
        <v>54</v>
      </c>
      <c r="U55">
        <v>1</v>
      </c>
      <c r="V55" t="s">
        <v>159</v>
      </c>
      <c r="W55" t="s">
        <v>50</v>
      </c>
      <c r="X55">
        <v>184.42529200000001</v>
      </c>
      <c r="Y55">
        <v>245372</v>
      </c>
      <c r="Z55" t="s">
        <v>535</v>
      </c>
      <c r="AA55" t="s">
        <v>536</v>
      </c>
      <c r="AB55" t="s">
        <v>231</v>
      </c>
      <c r="AC55" t="s">
        <v>49</v>
      </c>
      <c r="AD55">
        <v>24</v>
      </c>
      <c r="AE55" t="s">
        <v>58</v>
      </c>
      <c r="AF55">
        <v>200</v>
      </c>
      <c r="AG55" t="s">
        <v>59</v>
      </c>
      <c r="AH55">
        <v>41575</v>
      </c>
      <c r="AI55" t="s">
        <v>381</v>
      </c>
      <c r="AJ55" t="s">
        <v>83</v>
      </c>
      <c r="AK55">
        <v>2000</v>
      </c>
      <c r="AL55">
        <v>375</v>
      </c>
      <c r="AM55">
        <v>2375</v>
      </c>
      <c r="AN55">
        <v>475000</v>
      </c>
      <c r="AO55">
        <v>59630</v>
      </c>
      <c r="AP55">
        <v>55730</v>
      </c>
      <c r="AQ55">
        <v>55200</v>
      </c>
      <c r="AR55">
        <v>54600</v>
      </c>
      <c r="AS55" t="s">
        <v>71</v>
      </c>
      <c r="AT55">
        <v>54600</v>
      </c>
      <c r="AU55">
        <v>56290</v>
      </c>
    </row>
    <row r="56" spans="1:47" x14ac:dyDescent="0.3">
      <c r="A56">
        <v>330</v>
      </c>
      <c r="B56" t="s">
        <v>47</v>
      </c>
      <c r="C56">
        <v>19937</v>
      </c>
      <c r="D56">
        <v>521</v>
      </c>
      <c r="E56" t="s">
        <v>872</v>
      </c>
      <c r="F56" t="s">
        <v>49</v>
      </c>
      <c r="G56">
        <v>160369</v>
      </c>
      <c r="H56">
        <v>31</v>
      </c>
      <c r="I56">
        <v>0.5</v>
      </c>
      <c r="J56" t="s">
        <v>50</v>
      </c>
      <c r="K56" t="s">
        <v>534</v>
      </c>
      <c r="L56" t="s">
        <v>885</v>
      </c>
      <c r="M56" t="s">
        <v>886</v>
      </c>
      <c r="N56">
        <v>29</v>
      </c>
      <c r="O56">
        <v>29</v>
      </c>
      <c r="P56" t="s">
        <v>50</v>
      </c>
      <c r="Q56" t="s">
        <v>53</v>
      </c>
      <c r="R56">
        <v>10</v>
      </c>
      <c r="S56">
        <v>18</v>
      </c>
      <c r="T56" t="s">
        <v>54</v>
      </c>
      <c r="U56">
        <v>1</v>
      </c>
      <c r="V56" t="s">
        <v>159</v>
      </c>
      <c r="W56" t="s">
        <v>50</v>
      </c>
      <c r="X56">
        <v>34.888505000000002</v>
      </c>
      <c r="Y56">
        <v>160369</v>
      </c>
      <c r="Z56" t="s">
        <v>885</v>
      </c>
      <c r="AA56" t="s">
        <v>886</v>
      </c>
      <c r="AB56" t="s">
        <v>231</v>
      </c>
      <c r="AC56" t="s">
        <v>49</v>
      </c>
      <c r="AD56">
        <v>18</v>
      </c>
      <c r="AE56" t="s">
        <v>58</v>
      </c>
      <c r="AF56">
        <v>40</v>
      </c>
      <c r="AG56" t="s">
        <v>59</v>
      </c>
      <c r="AH56">
        <v>41620</v>
      </c>
      <c r="AI56" t="s">
        <v>887</v>
      </c>
      <c r="AJ56" t="s">
        <v>61</v>
      </c>
      <c r="AK56">
        <v>1000</v>
      </c>
      <c r="AL56">
        <v>125</v>
      </c>
      <c r="AM56">
        <v>1125</v>
      </c>
      <c r="AN56">
        <v>45000</v>
      </c>
      <c r="AO56">
        <v>15440</v>
      </c>
      <c r="AP56">
        <v>14660</v>
      </c>
      <c r="AQ56">
        <v>11960</v>
      </c>
      <c r="AR56">
        <v>0</v>
      </c>
      <c r="AS56" t="s">
        <v>66</v>
      </c>
      <c r="AT56">
        <v>11960</v>
      </c>
      <c r="AU56">
        <v>14020</v>
      </c>
    </row>
    <row r="57" spans="1:47" x14ac:dyDescent="0.3">
      <c r="A57">
        <v>52</v>
      </c>
      <c r="B57" t="s">
        <v>47</v>
      </c>
      <c r="C57">
        <v>54</v>
      </c>
      <c r="D57">
        <v>117</v>
      </c>
      <c r="E57" t="s">
        <v>223</v>
      </c>
      <c r="F57" t="s">
        <v>49</v>
      </c>
      <c r="G57">
        <v>166904</v>
      </c>
      <c r="H57">
        <v>31</v>
      </c>
      <c r="I57">
        <v>4.3499999999999996</v>
      </c>
      <c r="J57" t="s">
        <v>50</v>
      </c>
      <c r="K57">
        <v>930112</v>
      </c>
      <c r="L57" t="s">
        <v>224</v>
      </c>
      <c r="M57" t="s">
        <v>225</v>
      </c>
      <c r="N57">
        <v>29</v>
      </c>
      <c r="O57">
        <v>29</v>
      </c>
      <c r="P57" t="s">
        <v>50</v>
      </c>
      <c r="Q57" t="s">
        <v>53</v>
      </c>
      <c r="R57">
        <v>110</v>
      </c>
      <c r="S57">
        <v>18</v>
      </c>
      <c r="T57" t="s">
        <v>54</v>
      </c>
      <c r="U57">
        <v>1</v>
      </c>
      <c r="V57" t="s">
        <v>226</v>
      </c>
      <c r="W57" t="s">
        <v>50</v>
      </c>
      <c r="X57">
        <v>111.69757</v>
      </c>
      <c r="Y57">
        <v>166904</v>
      </c>
      <c r="Z57" t="s">
        <v>224</v>
      </c>
      <c r="AA57" t="s">
        <v>225</v>
      </c>
      <c r="AB57" t="s">
        <v>227</v>
      </c>
      <c r="AC57" t="s">
        <v>49</v>
      </c>
      <c r="AD57">
        <v>18</v>
      </c>
      <c r="AE57" t="s">
        <v>58</v>
      </c>
      <c r="AF57">
        <v>120</v>
      </c>
      <c r="AG57" t="s">
        <v>59</v>
      </c>
      <c r="AH57">
        <v>41575</v>
      </c>
      <c r="AI57" t="s">
        <v>228</v>
      </c>
      <c r="AJ57" t="s">
        <v>83</v>
      </c>
      <c r="AK57">
        <v>2000</v>
      </c>
      <c r="AL57">
        <v>225</v>
      </c>
      <c r="AM57">
        <v>2225</v>
      </c>
      <c r="AN57">
        <v>267000</v>
      </c>
      <c r="AO57">
        <v>33810</v>
      </c>
      <c r="AP57">
        <v>31470</v>
      </c>
      <c r="AQ57">
        <v>22080</v>
      </c>
      <c r="AR57">
        <v>0</v>
      </c>
      <c r="AS57" t="s">
        <v>66</v>
      </c>
      <c r="AT57">
        <v>22080</v>
      </c>
      <c r="AU57">
        <v>29120</v>
      </c>
    </row>
    <row r="58" spans="1:47" x14ac:dyDescent="0.3">
      <c r="A58">
        <v>165</v>
      </c>
      <c r="B58" t="s">
        <v>47</v>
      </c>
      <c r="C58">
        <v>6806</v>
      </c>
      <c r="D58">
        <v>67476</v>
      </c>
      <c r="E58" t="s">
        <v>539</v>
      </c>
      <c r="F58" t="s">
        <v>49</v>
      </c>
      <c r="G58">
        <v>248700</v>
      </c>
      <c r="H58">
        <v>31</v>
      </c>
      <c r="I58">
        <v>1</v>
      </c>
      <c r="J58" t="s">
        <v>50</v>
      </c>
      <c r="K58" t="s">
        <v>540</v>
      </c>
      <c r="L58" t="s">
        <v>541</v>
      </c>
      <c r="M58" t="s">
        <v>542</v>
      </c>
      <c r="N58">
        <v>29</v>
      </c>
      <c r="O58">
        <v>29</v>
      </c>
      <c r="P58" t="s">
        <v>50</v>
      </c>
      <c r="Q58" t="s">
        <v>53</v>
      </c>
      <c r="R58">
        <v>28</v>
      </c>
      <c r="S58">
        <v>12</v>
      </c>
      <c r="T58" t="s">
        <v>54</v>
      </c>
      <c r="U58">
        <v>1</v>
      </c>
      <c r="V58" t="s">
        <v>226</v>
      </c>
      <c r="W58" t="s">
        <v>50</v>
      </c>
      <c r="X58">
        <v>28.063096000000002</v>
      </c>
      <c r="Y58">
        <v>248700</v>
      </c>
      <c r="Z58" t="s">
        <v>541</v>
      </c>
      <c r="AA58" t="s">
        <v>542</v>
      </c>
      <c r="AB58" t="s">
        <v>231</v>
      </c>
      <c r="AC58" t="s">
        <v>49</v>
      </c>
      <c r="AD58">
        <v>12</v>
      </c>
      <c r="AE58" t="s">
        <v>58</v>
      </c>
      <c r="AF58">
        <v>30</v>
      </c>
      <c r="AG58" t="s">
        <v>117</v>
      </c>
      <c r="AH58">
        <v>41557</v>
      </c>
      <c r="AI58" t="s">
        <v>543</v>
      </c>
      <c r="AJ58" t="s">
        <v>93</v>
      </c>
      <c r="AK58">
        <v>0</v>
      </c>
      <c r="AL58">
        <v>0</v>
      </c>
      <c r="AM58">
        <v>0</v>
      </c>
      <c r="AN58">
        <v>0</v>
      </c>
      <c r="AO58">
        <v>5730</v>
      </c>
      <c r="AP58">
        <v>5730</v>
      </c>
      <c r="AQ58">
        <v>2420</v>
      </c>
      <c r="AR58">
        <v>0</v>
      </c>
      <c r="AS58" t="s">
        <v>66</v>
      </c>
      <c r="AT58">
        <v>2420</v>
      </c>
      <c r="AU58">
        <v>4630</v>
      </c>
    </row>
    <row r="59" spans="1:47" x14ac:dyDescent="0.3">
      <c r="A59">
        <v>327</v>
      </c>
      <c r="B59" t="s">
        <v>47</v>
      </c>
      <c r="C59">
        <v>19897</v>
      </c>
      <c r="D59">
        <v>9012</v>
      </c>
      <c r="E59" t="s">
        <v>875</v>
      </c>
      <c r="F59" t="s">
        <v>49</v>
      </c>
      <c r="G59">
        <v>166942</v>
      </c>
      <c r="H59">
        <v>31</v>
      </c>
      <c r="I59">
        <v>0.5</v>
      </c>
      <c r="J59" t="s">
        <v>50</v>
      </c>
      <c r="K59">
        <v>960078</v>
      </c>
      <c r="L59" t="s">
        <v>876</v>
      </c>
      <c r="M59" t="s">
        <v>877</v>
      </c>
      <c r="N59">
        <v>29</v>
      </c>
      <c r="O59">
        <v>30</v>
      </c>
      <c r="P59" t="s">
        <v>50</v>
      </c>
      <c r="Q59" t="s">
        <v>53</v>
      </c>
      <c r="R59">
        <v>79</v>
      </c>
      <c r="S59">
        <v>24</v>
      </c>
      <c r="T59" t="s">
        <v>54</v>
      </c>
      <c r="U59">
        <v>1</v>
      </c>
      <c r="V59" t="s">
        <v>226</v>
      </c>
      <c r="W59" t="s">
        <v>50</v>
      </c>
      <c r="X59">
        <v>74.437848000000002</v>
      </c>
      <c r="Y59">
        <v>166942</v>
      </c>
      <c r="Z59" t="s">
        <v>876</v>
      </c>
      <c r="AA59" t="s">
        <v>877</v>
      </c>
      <c r="AB59" t="s">
        <v>231</v>
      </c>
      <c r="AC59" t="s">
        <v>49</v>
      </c>
      <c r="AD59">
        <v>24</v>
      </c>
      <c r="AE59" t="s">
        <v>58</v>
      </c>
      <c r="AF59">
        <v>65</v>
      </c>
      <c r="AG59" t="s">
        <v>59</v>
      </c>
      <c r="AH59">
        <v>41575</v>
      </c>
      <c r="AI59" t="s">
        <v>878</v>
      </c>
      <c r="AJ59" t="s">
        <v>61</v>
      </c>
      <c r="AK59">
        <v>1000</v>
      </c>
      <c r="AL59">
        <v>200</v>
      </c>
      <c r="AM59">
        <v>1200</v>
      </c>
      <c r="AN59">
        <v>78000</v>
      </c>
      <c r="AO59">
        <v>22480</v>
      </c>
      <c r="AP59">
        <v>21220</v>
      </c>
      <c r="AQ59">
        <v>19550</v>
      </c>
      <c r="AR59">
        <v>19570</v>
      </c>
      <c r="AS59" t="s">
        <v>66</v>
      </c>
      <c r="AT59">
        <v>19550</v>
      </c>
      <c r="AU59">
        <v>20710</v>
      </c>
    </row>
    <row r="60" spans="1:47" x14ac:dyDescent="0.3">
      <c r="A60">
        <v>328</v>
      </c>
      <c r="B60" t="s">
        <v>47</v>
      </c>
      <c r="C60">
        <v>19900</v>
      </c>
      <c r="D60">
        <v>9011</v>
      </c>
      <c r="E60" t="s">
        <v>875</v>
      </c>
      <c r="F60" t="s">
        <v>49</v>
      </c>
      <c r="G60">
        <v>166941</v>
      </c>
      <c r="H60">
        <v>31</v>
      </c>
      <c r="I60">
        <v>0.5</v>
      </c>
      <c r="J60" t="s">
        <v>50</v>
      </c>
      <c r="K60">
        <v>960078</v>
      </c>
      <c r="L60" t="s">
        <v>879</v>
      </c>
      <c r="M60" t="s">
        <v>880</v>
      </c>
      <c r="N60">
        <v>29</v>
      </c>
      <c r="O60">
        <v>29</v>
      </c>
      <c r="P60" t="s">
        <v>50</v>
      </c>
      <c r="Q60" t="s">
        <v>53</v>
      </c>
      <c r="R60">
        <v>45</v>
      </c>
      <c r="S60">
        <v>24</v>
      </c>
      <c r="T60" t="s">
        <v>54</v>
      </c>
      <c r="U60">
        <v>1</v>
      </c>
      <c r="V60" t="s">
        <v>226</v>
      </c>
      <c r="W60" t="s">
        <v>50</v>
      </c>
      <c r="X60">
        <v>44.991197</v>
      </c>
      <c r="Y60">
        <v>166941</v>
      </c>
      <c r="Z60" t="s">
        <v>879</v>
      </c>
      <c r="AA60" t="s">
        <v>880</v>
      </c>
      <c r="AB60" t="s">
        <v>231</v>
      </c>
      <c r="AC60" t="s">
        <v>49</v>
      </c>
      <c r="AD60">
        <v>24</v>
      </c>
      <c r="AE60" t="s">
        <v>58</v>
      </c>
      <c r="AF60">
        <v>45</v>
      </c>
      <c r="AG60" t="s">
        <v>59</v>
      </c>
      <c r="AH60">
        <v>41575</v>
      </c>
      <c r="AI60" t="s">
        <v>881</v>
      </c>
      <c r="AJ60" t="s">
        <v>83</v>
      </c>
      <c r="AK60">
        <v>2000</v>
      </c>
      <c r="AL60">
        <v>200</v>
      </c>
      <c r="AM60">
        <v>2200</v>
      </c>
      <c r="AN60">
        <v>99000</v>
      </c>
      <c r="AO60">
        <v>19180</v>
      </c>
      <c r="AP60">
        <v>18300</v>
      </c>
      <c r="AQ60">
        <v>14950</v>
      </c>
      <c r="AR60">
        <v>15150</v>
      </c>
      <c r="AS60" t="s">
        <v>66</v>
      </c>
      <c r="AT60">
        <v>14950</v>
      </c>
      <c r="AU60">
        <v>16900</v>
      </c>
    </row>
    <row r="61" spans="1:47" x14ac:dyDescent="0.3">
      <c r="A61">
        <v>329</v>
      </c>
      <c r="B61" t="s">
        <v>47</v>
      </c>
      <c r="C61">
        <v>19917</v>
      </c>
      <c r="D61">
        <v>126</v>
      </c>
      <c r="E61" t="s">
        <v>223</v>
      </c>
      <c r="F61" t="s">
        <v>49</v>
      </c>
      <c r="G61">
        <v>166908</v>
      </c>
      <c r="H61">
        <v>31</v>
      </c>
      <c r="I61">
        <v>2.04</v>
      </c>
      <c r="J61" t="s">
        <v>50</v>
      </c>
      <c r="K61">
        <v>930112</v>
      </c>
      <c r="L61" t="s">
        <v>882</v>
      </c>
      <c r="M61" t="s">
        <v>883</v>
      </c>
      <c r="N61">
        <v>30</v>
      </c>
      <c r="O61">
        <v>29</v>
      </c>
      <c r="P61" t="s">
        <v>50</v>
      </c>
      <c r="Q61" t="s">
        <v>53</v>
      </c>
      <c r="R61">
        <v>54</v>
      </c>
      <c r="S61">
        <v>24</v>
      </c>
      <c r="T61" t="s">
        <v>54</v>
      </c>
      <c r="U61">
        <v>1</v>
      </c>
      <c r="V61" t="s">
        <v>226</v>
      </c>
      <c r="W61" t="s">
        <v>50</v>
      </c>
      <c r="X61">
        <v>51.786090999999999</v>
      </c>
      <c r="Y61">
        <v>166908</v>
      </c>
      <c r="Z61" t="s">
        <v>882</v>
      </c>
      <c r="AA61" t="s">
        <v>883</v>
      </c>
      <c r="AB61" t="s">
        <v>227</v>
      </c>
      <c r="AC61" t="s">
        <v>49</v>
      </c>
      <c r="AD61">
        <v>24</v>
      </c>
      <c r="AE61" t="s">
        <v>58</v>
      </c>
      <c r="AF61">
        <v>55</v>
      </c>
      <c r="AG61" t="s">
        <v>59</v>
      </c>
      <c r="AH61">
        <v>41575</v>
      </c>
      <c r="AI61" t="s">
        <v>884</v>
      </c>
      <c r="AJ61" t="s">
        <v>83</v>
      </c>
      <c r="AK61">
        <v>2000</v>
      </c>
      <c r="AL61">
        <v>225</v>
      </c>
      <c r="AM61">
        <v>2225</v>
      </c>
      <c r="AN61">
        <v>122375</v>
      </c>
      <c r="AO61">
        <v>23750</v>
      </c>
      <c r="AP61">
        <v>22690</v>
      </c>
      <c r="AQ61">
        <v>19550</v>
      </c>
      <c r="AR61">
        <v>19960</v>
      </c>
      <c r="AS61" t="s">
        <v>66</v>
      </c>
      <c r="AT61">
        <v>19550</v>
      </c>
      <c r="AU61">
        <v>21490</v>
      </c>
    </row>
    <row r="62" spans="1:47" x14ac:dyDescent="0.3">
      <c r="A62">
        <v>457</v>
      </c>
      <c r="B62" t="s">
        <v>47</v>
      </c>
      <c r="C62">
        <v>22683</v>
      </c>
      <c r="D62">
        <v>490</v>
      </c>
      <c r="E62" t="s">
        <v>1151</v>
      </c>
      <c r="F62" t="s">
        <v>173</v>
      </c>
      <c r="G62">
        <v>166912</v>
      </c>
      <c r="H62">
        <v>31</v>
      </c>
      <c r="I62">
        <v>0.5</v>
      </c>
      <c r="J62" t="s">
        <v>50</v>
      </c>
      <c r="K62">
        <v>850151</v>
      </c>
      <c r="L62" t="s">
        <v>1152</v>
      </c>
      <c r="M62" t="s">
        <v>1153</v>
      </c>
      <c r="N62">
        <v>29</v>
      </c>
      <c r="O62">
        <v>29</v>
      </c>
      <c r="P62" t="s">
        <v>50</v>
      </c>
      <c r="Q62" t="s">
        <v>53</v>
      </c>
      <c r="R62">
        <v>30</v>
      </c>
      <c r="S62">
        <v>18</v>
      </c>
      <c r="T62" t="s">
        <v>54</v>
      </c>
      <c r="U62">
        <v>1</v>
      </c>
      <c r="V62" t="s">
        <v>226</v>
      </c>
      <c r="W62" t="s">
        <v>50</v>
      </c>
      <c r="X62">
        <v>32.935600999999998</v>
      </c>
      <c r="Y62">
        <v>166912</v>
      </c>
      <c r="Z62" t="s">
        <v>1152</v>
      </c>
      <c r="AA62" t="s">
        <v>1153</v>
      </c>
      <c r="AB62" t="s">
        <v>231</v>
      </c>
      <c r="AC62" t="s">
        <v>49</v>
      </c>
      <c r="AD62">
        <v>18</v>
      </c>
      <c r="AE62" t="s">
        <v>58</v>
      </c>
      <c r="AF62">
        <v>30</v>
      </c>
      <c r="AG62" t="s">
        <v>59</v>
      </c>
      <c r="AH62">
        <v>41620</v>
      </c>
      <c r="AI62" t="s">
        <v>480</v>
      </c>
      <c r="AJ62" t="s">
        <v>61</v>
      </c>
      <c r="AK62">
        <v>1000</v>
      </c>
      <c r="AL62">
        <v>25</v>
      </c>
      <c r="AM62">
        <v>1025</v>
      </c>
      <c r="AN62">
        <v>30750</v>
      </c>
      <c r="AO62">
        <v>14250</v>
      </c>
      <c r="AP62">
        <v>13660</v>
      </c>
      <c r="AQ62">
        <v>8400</v>
      </c>
      <c r="AR62">
        <v>0</v>
      </c>
      <c r="AS62" t="s">
        <v>66</v>
      </c>
      <c r="AT62">
        <v>8400</v>
      </c>
      <c r="AU62">
        <v>12100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workbookViewId="0">
      <pane ySplit="9240" topLeftCell="A45"/>
      <selection activeCell="G2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1244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10" t="s">
        <v>1196</v>
      </c>
      <c r="B3" s="26">
        <f>SUM(B8:B47)</f>
        <v>535520</v>
      </c>
      <c r="C3" s="27">
        <f>H3/D3</f>
        <v>2030.5693069306931</v>
      </c>
      <c r="D3" s="28">
        <f>SUM(D8:D47)</f>
        <v>1010</v>
      </c>
      <c r="E3" s="47"/>
      <c r="F3" s="47"/>
      <c r="G3" s="47"/>
      <c r="H3">
        <f>SUM(H8:H47)</f>
        <v>2050875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18" si="0">Y49</f>
        <v>166272</v>
      </c>
      <c r="B8" s="25">
        <f t="shared" ref="B8:B18" si="1">AU49</f>
        <v>57550</v>
      </c>
      <c r="C8" s="21">
        <f t="shared" ref="C8:C18" si="2">AM49</f>
        <v>1100</v>
      </c>
      <c r="D8" s="21">
        <f t="shared" ref="D8:D18" si="3">AF49</f>
        <v>90</v>
      </c>
      <c r="E8" s="22">
        <f t="shared" ref="E8:E18" si="4">AD49</f>
        <v>54</v>
      </c>
      <c r="F8" s="23" t="str">
        <f t="shared" ref="F8:F18" si="5">AE49</f>
        <v>-</v>
      </c>
      <c r="G8" s="24" t="str">
        <f t="shared" ref="G8:G18" si="6">V49</f>
        <v>16H</v>
      </c>
      <c r="H8">
        <f t="shared" ref="H8:H18" si="7">AN49</f>
        <v>99000</v>
      </c>
    </row>
    <row r="9" spans="1:8" x14ac:dyDescent="0.3">
      <c r="A9" s="20">
        <f t="shared" si="0"/>
        <v>166273</v>
      </c>
      <c r="B9" s="25">
        <f t="shared" si="1"/>
        <v>61710</v>
      </c>
      <c r="C9" s="21">
        <f t="shared" si="2"/>
        <v>2100</v>
      </c>
      <c r="D9" s="21">
        <f t="shared" si="3"/>
        <v>100</v>
      </c>
      <c r="E9" s="22">
        <f t="shared" si="4"/>
        <v>54</v>
      </c>
      <c r="F9" s="23" t="str">
        <f t="shared" si="5"/>
        <v>-</v>
      </c>
      <c r="G9" s="24" t="str">
        <f t="shared" si="6"/>
        <v>16H</v>
      </c>
      <c r="H9">
        <f t="shared" si="7"/>
        <v>210000</v>
      </c>
    </row>
    <row r="10" spans="1:8" x14ac:dyDescent="0.3">
      <c r="A10" s="20">
        <f t="shared" si="0"/>
        <v>166269</v>
      </c>
      <c r="B10" s="25">
        <f t="shared" si="1"/>
        <v>52500</v>
      </c>
      <c r="C10" s="21">
        <f t="shared" si="2"/>
        <v>2200</v>
      </c>
      <c r="D10" s="21">
        <f t="shared" si="3"/>
        <v>70</v>
      </c>
      <c r="E10" s="22">
        <f t="shared" si="4"/>
        <v>60</v>
      </c>
      <c r="F10" s="23" t="str">
        <f t="shared" si="5"/>
        <v>-</v>
      </c>
      <c r="G10" s="24" t="str">
        <f t="shared" si="6"/>
        <v>16H</v>
      </c>
      <c r="H10">
        <f t="shared" si="7"/>
        <v>154000</v>
      </c>
    </row>
    <row r="11" spans="1:8" x14ac:dyDescent="0.3">
      <c r="A11" s="20">
        <f t="shared" si="0"/>
        <v>166265</v>
      </c>
      <c r="B11" s="25">
        <f t="shared" si="1"/>
        <v>44680</v>
      </c>
      <c r="C11" s="21">
        <f t="shared" si="2"/>
        <v>1200</v>
      </c>
      <c r="D11" s="21">
        <f t="shared" si="3"/>
        <v>65</v>
      </c>
      <c r="E11" s="22">
        <f t="shared" si="4"/>
        <v>54</v>
      </c>
      <c r="F11" s="23" t="str">
        <f t="shared" si="5"/>
        <v>-</v>
      </c>
      <c r="G11" s="24" t="str">
        <f t="shared" si="6"/>
        <v>16H</v>
      </c>
      <c r="H11">
        <f t="shared" si="7"/>
        <v>78000</v>
      </c>
    </row>
    <row r="12" spans="1:8" x14ac:dyDescent="0.3">
      <c r="A12" s="20">
        <f t="shared" si="0"/>
        <v>166267</v>
      </c>
      <c r="B12" s="25">
        <f t="shared" si="1"/>
        <v>29170</v>
      </c>
      <c r="C12" s="21">
        <f t="shared" si="2"/>
        <v>2050</v>
      </c>
      <c r="D12" s="21">
        <f t="shared" si="3"/>
        <v>35</v>
      </c>
      <c r="E12" s="22">
        <f t="shared" si="4"/>
        <v>36</v>
      </c>
      <c r="F12" s="23" t="str">
        <f t="shared" si="5"/>
        <v>-</v>
      </c>
      <c r="G12" s="24" t="str">
        <f t="shared" si="6"/>
        <v>16H</v>
      </c>
      <c r="H12">
        <f t="shared" si="7"/>
        <v>71750</v>
      </c>
    </row>
    <row r="13" spans="1:8" x14ac:dyDescent="0.3">
      <c r="A13" s="20">
        <f t="shared" si="0"/>
        <v>166266</v>
      </c>
      <c r="B13" s="25">
        <f t="shared" si="1"/>
        <v>91420</v>
      </c>
      <c r="C13" s="21">
        <f t="shared" si="2"/>
        <v>2025</v>
      </c>
      <c r="D13" s="21">
        <f t="shared" si="3"/>
        <v>240</v>
      </c>
      <c r="E13" s="22">
        <f t="shared" si="4"/>
        <v>42</v>
      </c>
      <c r="F13" s="23" t="str">
        <f t="shared" si="5"/>
        <v>-</v>
      </c>
      <c r="G13" s="24" t="str">
        <f t="shared" si="6"/>
        <v>16H</v>
      </c>
      <c r="H13">
        <f t="shared" si="7"/>
        <v>486000</v>
      </c>
    </row>
    <row r="14" spans="1:8" x14ac:dyDescent="0.3">
      <c r="A14" s="20">
        <f t="shared" si="0"/>
        <v>165495</v>
      </c>
      <c r="B14" s="25">
        <f t="shared" si="1"/>
        <v>69730</v>
      </c>
      <c r="C14" s="21">
        <f t="shared" si="2"/>
        <v>2350</v>
      </c>
      <c r="D14" s="21">
        <f t="shared" si="3"/>
        <v>125</v>
      </c>
      <c r="E14" s="22">
        <f t="shared" si="4"/>
        <v>48</v>
      </c>
      <c r="F14" s="23" t="str">
        <f t="shared" si="5"/>
        <v>-</v>
      </c>
      <c r="G14" s="24" t="str">
        <f t="shared" si="6"/>
        <v>17G</v>
      </c>
      <c r="H14">
        <f t="shared" si="7"/>
        <v>293750</v>
      </c>
    </row>
    <row r="15" spans="1:8" x14ac:dyDescent="0.3">
      <c r="A15" s="20">
        <f t="shared" si="0"/>
        <v>166135</v>
      </c>
      <c r="B15" s="25">
        <f t="shared" si="1"/>
        <v>58560</v>
      </c>
      <c r="C15" s="21">
        <f t="shared" si="2"/>
        <v>2350</v>
      </c>
      <c r="D15" s="21">
        <f t="shared" si="3"/>
        <v>150</v>
      </c>
      <c r="E15" s="22">
        <f t="shared" si="4"/>
        <v>30</v>
      </c>
      <c r="F15" s="23" t="str">
        <f t="shared" si="5"/>
        <v>-</v>
      </c>
      <c r="G15" s="24" t="str">
        <f t="shared" si="6"/>
        <v>18G</v>
      </c>
      <c r="H15">
        <f t="shared" si="7"/>
        <v>352500</v>
      </c>
    </row>
    <row r="16" spans="1:8" x14ac:dyDescent="0.3">
      <c r="A16" s="20">
        <f t="shared" si="0"/>
        <v>163764</v>
      </c>
      <c r="B16" s="25">
        <f t="shared" si="1"/>
        <v>9310</v>
      </c>
      <c r="C16" s="21">
        <f t="shared" si="2"/>
        <v>2025</v>
      </c>
      <c r="D16" s="21">
        <f t="shared" si="3"/>
        <v>15</v>
      </c>
      <c r="E16" s="22">
        <f t="shared" si="4"/>
        <v>18</v>
      </c>
      <c r="F16" s="23" t="str">
        <f t="shared" si="5"/>
        <v>-</v>
      </c>
      <c r="G16" s="24" t="str">
        <f t="shared" si="6"/>
        <v>18G</v>
      </c>
      <c r="H16">
        <f t="shared" si="7"/>
        <v>30375</v>
      </c>
    </row>
    <row r="17" spans="1:8" x14ac:dyDescent="0.3">
      <c r="A17" s="20">
        <f t="shared" si="0"/>
        <v>163765</v>
      </c>
      <c r="B17" s="25">
        <f t="shared" si="1"/>
        <v>48000</v>
      </c>
      <c r="C17" s="21">
        <f t="shared" si="2"/>
        <v>2350</v>
      </c>
      <c r="D17" s="21">
        <f t="shared" si="3"/>
        <v>100</v>
      </c>
      <c r="E17" s="22">
        <f t="shared" si="4"/>
        <v>36</v>
      </c>
      <c r="F17" s="23" t="str">
        <f t="shared" si="5"/>
        <v>-</v>
      </c>
      <c r="G17" s="24" t="str">
        <f t="shared" si="6"/>
        <v>18G</v>
      </c>
      <c r="H17">
        <f t="shared" si="7"/>
        <v>235000</v>
      </c>
    </row>
    <row r="18" spans="1:8" x14ac:dyDescent="0.3">
      <c r="A18" s="20">
        <f t="shared" si="0"/>
        <v>166136</v>
      </c>
      <c r="B18" s="25">
        <f t="shared" si="1"/>
        <v>12890</v>
      </c>
      <c r="C18" s="21">
        <f t="shared" si="2"/>
        <v>2025</v>
      </c>
      <c r="D18" s="21">
        <f t="shared" si="3"/>
        <v>20</v>
      </c>
      <c r="E18" s="22">
        <f t="shared" si="4"/>
        <v>36</v>
      </c>
      <c r="F18" s="23" t="str">
        <f t="shared" si="5"/>
        <v>-</v>
      </c>
      <c r="G18" s="24" t="str">
        <f t="shared" si="6"/>
        <v>18G</v>
      </c>
      <c r="H18">
        <f t="shared" si="7"/>
        <v>40500</v>
      </c>
    </row>
    <row r="19" spans="1:8" x14ac:dyDescent="0.3">
      <c r="A19" s="20">
        <f t="shared" ref="A19:A47" si="8">Y60</f>
        <v>0</v>
      </c>
      <c r="B19" s="25">
        <f t="shared" ref="B19:B47" si="9">AU60</f>
        <v>0</v>
      </c>
      <c r="C19" s="21">
        <f t="shared" ref="C19:C47" si="10">AM60</f>
        <v>0</v>
      </c>
      <c r="D19" s="21">
        <f t="shared" ref="D19:D47" si="11">AF60</f>
        <v>0</v>
      </c>
      <c r="E19" s="22">
        <f t="shared" ref="E19:F25" si="12">AD60</f>
        <v>0</v>
      </c>
      <c r="F19" s="23">
        <f t="shared" si="12"/>
        <v>0</v>
      </c>
      <c r="G19" s="24">
        <f t="shared" ref="G19:G47" si="13">V60</f>
        <v>0</v>
      </c>
      <c r="H19">
        <f t="shared" ref="H19:H47" si="14">AN60</f>
        <v>0</v>
      </c>
    </row>
    <row r="20" spans="1:8" x14ac:dyDescent="0.3">
      <c r="A20" s="20">
        <f t="shared" si="8"/>
        <v>0</v>
      </c>
      <c r="B20" s="25">
        <f t="shared" si="9"/>
        <v>0</v>
      </c>
      <c r="C20" s="21">
        <f t="shared" si="10"/>
        <v>0</v>
      </c>
      <c r="D20" s="21">
        <f t="shared" si="11"/>
        <v>0</v>
      </c>
      <c r="E20" s="22">
        <f t="shared" si="12"/>
        <v>0</v>
      </c>
      <c r="F20" s="23">
        <f t="shared" si="12"/>
        <v>0</v>
      </c>
      <c r="G20" s="24">
        <f t="shared" si="13"/>
        <v>0</v>
      </c>
      <c r="H20">
        <f t="shared" si="14"/>
        <v>0</v>
      </c>
    </row>
    <row r="21" spans="1:8" x14ac:dyDescent="0.3">
      <c r="A21" s="20">
        <f t="shared" si="8"/>
        <v>0</v>
      </c>
      <c r="B21" s="25">
        <f t="shared" si="9"/>
        <v>0</v>
      </c>
      <c r="C21" s="21">
        <f t="shared" si="10"/>
        <v>0</v>
      </c>
      <c r="D21" s="21">
        <f t="shared" si="11"/>
        <v>0</v>
      </c>
      <c r="E21" s="22">
        <f t="shared" si="12"/>
        <v>0</v>
      </c>
      <c r="F21" s="23">
        <f t="shared" si="12"/>
        <v>0</v>
      </c>
      <c r="G21" s="24">
        <f t="shared" si="13"/>
        <v>0</v>
      </c>
      <c r="H21">
        <f t="shared" si="14"/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390</v>
      </c>
      <c r="B49" t="s">
        <v>47</v>
      </c>
      <c r="C49">
        <v>3597</v>
      </c>
      <c r="D49">
        <v>12660</v>
      </c>
      <c r="E49" t="s">
        <v>1023</v>
      </c>
      <c r="F49" t="s">
        <v>57</v>
      </c>
      <c r="G49">
        <v>166272</v>
      </c>
      <c r="H49">
        <v>31</v>
      </c>
      <c r="I49">
        <v>0.3</v>
      </c>
      <c r="J49" t="s">
        <v>50</v>
      </c>
      <c r="K49" t="s">
        <v>1024</v>
      </c>
      <c r="L49" t="s">
        <v>1025</v>
      </c>
      <c r="M49" t="s">
        <v>1026</v>
      </c>
      <c r="N49">
        <v>29</v>
      </c>
      <c r="O49">
        <v>29</v>
      </c>
      <c r="P49" t="s">
        <v>50</v>
      </c>
      <c r="Q49" t="s">
        <v>53</v>
      </c>
      <c r="R49">
        <v>105</v>
      </c>
      <c r="S49">
        <v>54</v>
      </c>
      <c r="T49" t="s">
        <v>187</v>
      </c>
      <c r="U49">
        <v>1</v>
      </c>
      <c r="V49" t="s">
        <v>931</v>
      </c>
      <c r="W49" t="s">
        <v>50</v>
      </c>
      <c r="X49">
        <v>106.866186</v>
      </c>
      <c r="Y49">
        <v>166272</v>
      </c>
      <c r="Z49" t="s">
        <v>1025</v>
      </c>
      <c r="AA49" t="s">
        <v>1026</v>
      </c>
      <c r="AB49" t="s">
        <v>189</v>
      </c>
      <c r="AC49" t="s">
        <v>57</v>
      </c>
      <c r="AD49">
        <v>54</v>
      </c>
      <c r="AE49" t="s">
        <v>58</v>
      </c>
      <c r="AF49">
        <v>90</v>
      </c>
      <c r="AG49" t="s">
        <v>117</v>
      </c>
      <c r="AH49">
        <v>41554</v>
      </c>
      <c r="AI49" t="s">
        <v>1027</v>
      </c>
      <c r="AJ49" t="s">
        <v>61</v>
      </c>
      <c r="AK49">
        <v>1000</v>
      </c>
      <c r="AL49">
        <v>100</v>
      </c>
      <c r="AM49">
        <v>1100</v>
      </c>
      <c r="AN49">
        <v>99000</v>
      </c>
      <c r="AO49">
        <v>69370</v>
      </c>
      <c r="AP49">
        <v>57670</v>
      </c>
      <c r="AQ49">
        <v>63250</v>
      </c>
      <c r="AR49">
        <v>39910</v>
      </c>
      <c r="AS49" t="s">
        <v>71</v>
      </c>
      <c r="AT49">
        <v>39910</v>
      </c>
      <c r="AU49">
        <v>57550</v>
      </c>
    </row>
    <row r="50" spans="1:47" x14ac:dyDescent="0.3">
      <c r="A50">
        <v>391</v>
      </c>
      <c r="B50" t="s">
        <v>47</v>
      </c>
      <c r="C50">
        <v>3598</v>
      </c>
      <c r="D50">
        <v>12661</v>
      </c>
      <c r="E50" t="s">
        <v>1023</v>
      </c>
      <c r="F50" t="s">
        <v>57</v>
      </c>
      <c r="G50">
        <v>166273</v>
      </c>
      <c r="H50">
        <v>31</v>
      </c>
      <c r="I50">
        <v>0.3</v>
      </c>
      <c r="J50" t="s">
        <v>50</v>
      </c>
      <c r="K50" t="s">
        <v>1024</v>
      </c>
      <c r="L50" t="s">
        <v>1028</v>
      </c>
      <c r="M50" t="s">
        <v>1025</v>
      </c>
      <c r="N50">
        <v>30</v>
      </c>
      <c r="O50">
        <v>29</v>
      </c>
      <c r="P50" t="s">
        <v>50</v>
      </c>
      <c r="Q50" t="s">
        <v>53</v>
      </c>
      <c r="R50">
        <v>111</v>
      </c>
      <c r="S50">
        <v>54</v>
      </c>
      <c r="T50" t="s">
        <v>187</v>
      </c>
      <c r="U50">
        <v>1</v>
      </c>
      <c r="V50" t="s">
        <v>931</v>
      </c>
      <c r="W50" t="s">
        <v>50</v>
      </c>
      <c r="X50">
        <v>106.341821</v>
      </c>
      <c r="Y50">
        <v>166273</v>
      </c>
      <c r="Z50" t="s">
        <v>1028</v>
      </c>
      <c r="AA50" t="s">
        <v>1025</v>
      </c>
      <c r="AB50" t="s">
        <v>189</v>
      </c>
      <c r="AC50" t="s">
        <v>57</v>
      </c>
      <c r="AD50">
        <v>54</v>
      </c>
      <c r="AE50" t="s">
        <v>58</v>
      </c>
      <c r="AF50">
        <v>100</v>
      </c>
      <c r="AG50" t="s">
        <v>117</v>
      </c>
      <c r="AH50">
        <v>41554</v>
      </c>
      <c r="AI50" t="s">
        <v>1029</v>
      </c>
      <c r="AJ50" t="s">
        <v>83</v>
      </c>
      <c r="AK50">
        <v>2000</v>
      </c>
      <c r="AL50">
        <v>100</v>
      </c>
      <c r="AM50">
        <v>2100</v>
      </c>
      <c r="AN50">
        <v>210000</v>
      </c>
      <c r="AO50">
        <v>73960</v>
      </c>
      <c r="AP50">
        <v>60960</v>
      </c>
      <c r="AQ50">
        <v>69000</v>
      </c>
      <c r="AR50">
        <v>42900</v>
      </c>
      <c r="AS50" t="s">
        <v>71</v>
      </c>
      <c r="AT50">
        <v>42900</v>
      </c>
      <c r="AU50">
        <v>61710</v>
      </c>
    </row>
    <row r="51" spans="1:47" x14ac:dyDescent="0.3">
      <c r="A51">
        <v>395</v>
      </c>
      <c r="B51" t="s">
        <v>47</v>
      </c>
      <c r="C51">
        <v>9441</v>
      </c>
      <c r="D51">
        <v>12657</v>
      </c>
      <c r="E51" t="s">
        <v>1023</v>
      </c>
      <c r="F51" t="s">
        <v>57</v>
      </c>
      <c r="G51">
        <v>166269</v>
      </c>
      <c r="H51">
        <v>31</v>
      </c>
      <c r="I51">
        <v>0.2</v>
      </c>
      <c r="J51" t="s">
        <v>50</v>
      </c>
      <c r="K51" t="s">
        <v>1024</v>
      </c>
      <c r="L51" t="s">
        <v>1026</v>
      </c>
      <c r="M51" t="s">
        <v>1040</v>
      </c>
      <c r="N51">
        <v>29</v>
      </c>
      <c r="O51">
        <v>29</v>
      </c>
      <c r="P51" t="s">
        <v>50</v>
      </c>
      <c r="Q51" t="s">
        <v>53</v>
      </c>
      <c r="R51">
        <v>85</v>
      </c>
      <c r="S51">
        <v>60</v>
      </c>
      <c r="T51" t="s">
        <v>187</v>
      </c>
      <c r="U51">
        <v>1</v>
      </c>
      <c r="V51" t="s">
        <v>931</v>
      </c>
      <c r="W51" t="s">
        <v>50</v>
      </c>
      <c r="X51">
        <v>87.114615000000001</v>
      </c>
      <c r="Y51">
        <v>166269</v>
      </c>
      <c r="Z51" t="s">
        <v>1026</v>
      </c>
      <c r="AA51" t="s">
        <v>1040</v>
      </c>
      <c r="AB51" t="s">
        <v>189</v>
      </c>
      <c r="AC51" t="s">
        <v>57</v>
      </c>
      <c r="AD51">
        <v>60</v>
      </c>
      <c r="AE51" t="s">
        <v>58</v>
      </c>
      <c r="AF51">
        <v>70</v>
      </c>
      <c r="AG51" t="s">
        <v>117</v>
      </c>
      <c r="AH51">
        <v>41554</v>
      </c>
      <c r="AI51" t="s">
        <v>1039</v>
      </c>
      <c r="AJ51" t="s">
        <v>83</v>
      </c>
      <c r="AK51">
        <v>2000</v>
      </c>
      <c r="AL51">
        <v>200</v>
      </c>
      <c r="AM51">
        <v>2200</v>
      </c>
      <c r="AN51">
        <v>154000</v>
      </c>
      <c r="AO51">
        <v>63390</v>
      </c>
      <c r="AP51">
        <v>54290</v>
      </c>
      <c r="AQ51">
        <v>56580</v>
      </c>
      <c r="AR51">
        <v>35750</v>
      </c>
      <c r="AS51" t="s">
        <v>71</v>
      </c>
      <c r="AT51">
        <v>35750</v>
      </c>
      <c r="AU51">
        <v>52500</v>
      </c>
    </row>
    <row r="52" spans="1:47" x14ac:dyDescent="0.3">
      <c r="A52">
        <v>397</v>
      </c>
      <c r="B52" t="s">
        <v>47</v>
      </c>
      <c r="C52">
        <v>9444</v>
      </c>
      <c r="D52">
        <v>12653</v>
      </c>
      <c r="E52" t="s">
        <v>1023</v>
      </c>
      <c r="F52" t="s">
        <v>57</v>
      </c>
      <c r="G52">
        <v>166265</v>
      </c>
      <c r="H52">
        <v>31</v>
      </c>
      <c r="I52">
        <v>0.3</v>
      </c>
      <c r="J52" t="s">
        <v>50</v>
      </c>
      <c r="K52" t="s">
        <v>1024</v>
      </c>
      <c r="L52" t="s">
        <v>1042</v>
      </c>
      <c r="M52" t="s">
        <v>1028</v>
      </c>
      <c r="N52">
        <v>29</v>
      </c>
      <c r="O52">
        <v>30</v>
      </c>
      <c r="P52" t="s">
        <v>50</v>
      </c>
      <c r="Q52" t="s">
        <v>53</v>
      </c>
      <c r="R52">
        <v>65</v>
      </c>
      <c r="S52">
        <v>54</v>
      </c>
      <c r="T52" t="s">
        <v>187</v>
      </c>
      <c r="U52">
        <v>1</v>
      </c>
      <c r="V52" t="s">
        <v>931</v>
      </c>
      <c r="W52" t="s">
        <v>50</v>
      </c>
      <c r="X52">
        <v>66.027506000000002</v>
      </c>
      <c r="Y52">
        <v>166265</v>
      </c>
      <c r="Z52" t="s">
        <v>1042</v>
      </c>
      <c r="AA52" t="s">
        <v>1028</v>
      </c>
      <c r="AB52" t="s">
        <v>189</v>
      </c>
      <c r="AC52" t="s">
        <v>57</v>
      </c>
      <c r="AD52">
        <v>54</v>
      </c>
      <c r="AE52" t="s">
        <v>58</v>
      </c>
      <c r="AF52">
        <v>65</v>
      </c>
      <c r="AG52" t="s">
        <v>117</v>
      </c>
      <c r="AH52">
        <v>41554</v>
      </c>
      <c r="AI52" t="s">
        <v>1027</v>
      </c>
      <c r="AJ52" t="s">
        <v>61</v>
      </c>
      <c r="AK52">
        <v>1000</v>
      </c>
      <c r="AL52">
        <v>200</v>
      </c>
      <c r="AM52">
        <v>1200</v>
      </c>
      <c r="AN52">
        <v>78000</v>
      </c>
      <c r="AO52">
        <v>54160</v>
      </c>
      <c r="AP52">
        <v>45710</v>
      </c>
      <c r="AQ52">
        <v>47720</v>
      </c>
      <c r="AR52">
        <v>31140</v>
      </c>
      <c r="AS52" t="s">
        <v>71</v>
      </c>
      <c r="AT52">
        <v>31140</v>
      </c>
      <c r="AU52">
        <v>44680</v>
      </c>
    </row>
    <row r="53" spans="1:47" x14ac:dyDescent="0.3">
      <c r="A53">
        <v>398</v>
      </c>
      <c r="B53" t="s">
        <v>47</v>
      </c>
      <c r="C53">
        <v>9450</v>
      </c>
      <c r="D53">
        <v>12655</v>
      </c>
      <c r="E53" t="s">
        <v>1023</v>
      </c>
      <c r="F53" t="s">
        <v>57</v>
      </c>
      <c r="G53">
        <v>166267</v>
      </c>
      <c r="H53">
        <v>31</v>
      </c>
      <c r="I53">
        <v>10.29</v>
      </c>
      <c r="J53" t="s">
        <v>50</v>
      </c>
      <c r="K53" t="s">
        <v>1024</v>
      </c>
      <c r="L53" t="s">
        <v>1043</v>
      </c>
      <c r="M53" t="s">
        <v>1044</v>
      </c>
      <c r="N53">
        <v>29</v>
      </c>
      <c r="O53">
        <v>29</v>
      </c>
      <c r="P53" t="s">
        <v>50</v>
      </c>
      <c r="Q53" t="s">
        <v>53</v>
      </c>
      <c r="R53">
        <v>35</v>
      </c>
      <c r="S53">
        <v>30</v>
      </c>
      <c r="T53" t="s">
        <v>187</v>
      </c>
      <c r="U53">
        <v>1</v>
      </c>
      <c r="V53" t="s">
        <v>931</v>
      </c>
      <c r="W53" t="s">
        <v>50</v>
      </c>
      <c r="X53">
        <v>35.258082999999999</v>
      </c>
      <c r="Y53">
        <v>166267</v>
      </c>
      <c r="Z53" t="s">
        <v>1043</v>
      </c>
      <c r="AA53" t="s">
        <v>1044</v>
      </c>
      <c r="AB53" t="s">
        <v>189</v>
      </c>
      <c r="AC53" t="s">
        <v>57</v>
      </c>
      <c r="AD53">
        <v>36</v>
      </c>
      <c r="AE53" t="s">
        <v>58</v>
      </c>
      <c r="AF53">
        <v>35</v>
      </c>
      <c r="AG53" t="s">
        <v>59</v>
      </c>
      <c r="AH53">
        <v>41582</v>
      </c>
      <c r="AI53" t="s">
        <v>1045</v>
      </c>
      <c r="AJ53" t="s">
        <v>83</v>
      </c>
      <c r="AK53">
        <v>2000</v>
      </c>
      <c r="AL53">
        <v>50</v>
      </c>
      <c r="AM53">
        <v>2050</v>
      </c>
      <c r="AN53">
        <v>71750</v>
      </c>
      <c r="AO53">
        <v>36920</v>
      </c>
      <c r="AP53">
        <v>33740</v>
      </c>
      <c r="AQ53">
        <v>24380</v>
      </c>
      <c r="AR53">
        <v>21650</v>
      </c>
      <c r="AS53" t="s">
        <v>71</v>
      </c>
      <c r="AT53">
        <v>21650</v>
      </c>
      <c r="AU53">
        <v>29170</v>
      </c>
    </row>
    <row r="54" spans="1:47" x14ac:dyDescent="0.3">
      <c r="A54">
        <v>399</v>
      </c>
      <c r="B54" t="s">
        <v>47</v>
      </c>
      <c r="C54">
        <v>9451</v>
      </c>
      <c r="D54">
        <v>12654</v>
      </c>
      <c r="E54" t="s">
        <v>1023</v>
      </c>
      <c r="F54" t="s">
        <v>57</v>
      </c>
      <c r="G54">
        <v>166266</v>
      </c>
      <c r="H54">
        <v>31</v>
      </c>
      <c r="I54">
        <v>0.3</v>
      </c>
      <c r="J54" t="s">
        <v>50</v>
      </c>
      <c r="K54" t="s">
        <v>1024</v>
      </c>
      <c r="L54" t="s">
        <v>1044</v>
      </c>
      <c r="M54" t="s">
        <v>1042</v>
      </c>
      <c r="N54">
        <v>29</v>
      </c>
      <c r="O54">
        <v>29</v>
      </c>
      <c r="P54" t="s">
        <v>50</v>
      </c>
      <c r="Q54" t="s">
        <v>53</v>
      </c>
      <c r="R54">
        <v>240</v>
      </c>
      <c r="S54">
        <v>54</v>
      </c>
      <c r="T54" t="s">
        <v>187</v>
      </c>
      <c r="U54">
        <v>1</v>
      </c>
      <c r="V54" t="s">
        <v>931</v>
      </c>
      <c r="W54" t="s">
        <v>50</v>
      </c>
      <c r="X54">
        <v>240.20998900000001</v>
      </c>
      <c r="Y54">
        <v>166266</v>
      </c>
      <c r="Z54" t="s">
        <v>1044</v>
      </c>
      <c r="AA54" t="s">
        <v>1042</v>
      </c>
      <c r="AB54" t="s">
        <v>189</v>
      </c>
      <c r="AC54" t="s">
        <v>57</v>
      </c>
      <c r="AD54">
        <v>42</v>
      </c>
      <c r="AE54" t="s">
        <v>58</v>
      </c>
      <c r="AF54">
        <v>240</v>
      </c>
      <c r="AG54" t="s">
        <v>59</v>
      </c>
      <c r="AH54">
        <v>41582</v>
      </c>
      <c r="AI54" t="s">
        <v>1046</v>
      </c>
      <c r="AJ54" t="s">
        <v>83</v>
      </c>
      <c r="AK54">
        <v>2000</v>
      </c>
      <c r="AL54">
        <v>25</v>
      </c>
      <c r="AM54">
        <v>2025</v>
      </c>
      <c r="AN54">
        <v>486000</v>
      </c>
      <c r="AO54">
        <v>100980</v>
      </c>
      <c r="AP54">
        <v>72900</v>
      </c>
      <c r="AQ54">
        <v>116380</v>
      </c>
      <c r="AR54">
        <v>75400</v>
      </c>
      <c r="AS54" t="s">
        <v>62</v>
      </c>
      <c r="AT54">
        <v>72900</v>
      </c>
      <c r="AU54">
        <v>91420</v>
      </c>
    </row>
    <row r="55" spans="1:47" x14ac:dyDescent="0.3">
      <c r="A55">
        <v>240</v>
      </c>
      <c r="B55" t="s">
        <v>47</v>
      </c>
      <c r="C55">
        <v>12866</v>
      </c>
      <c r="D55">
        <v>19727</v>
      </c>
      <c r="E55" t="s">
        <v>108</v>
      </c>
      <c r="F55" t="s">
        <v>49</v>
      </c>
      <c r="G55">
        <v>165495</v>
      </c>
      <c r="H55">
        <v>31</v>
      </c>
      <c r="I55">
        <v>0.5</v>
      </c>
      <c r="J55" t="s">
        <v>50</v>
      </c>
      <c r="K55" t="s">
        <v>50</v>
      </c>
      <c r="L55" t="s">
        <v>692</v>
      </c>
      <c r="M55" t="s">
        <v>695</v>
      </c>
      <c r="N55">
        <v>29</v>
      </c>
      <c r="O55">
        <v>29</v>
      </c>
      <c r="P55" t="s">
        <v>50</v>
      </c>
      <c r="Q55" t="s">
        <v>53</v>
      </c>
      <c r="R55">
        <v>106</v>
      </c>
      <c r="S55">
        <v>48</v>
      </c>
      <c r="T55" t="s">
        <v>187</v>
      </c>
      <c r="U55">
        <v>1</v>
      </c>
      <c r="V55" t="s">
        <v>693</v>
      </c>
      <c r="W55" t="s">
        <v>50</v>
      </c>
      <c r="X55">
        <v>120.227756</v>
      </c>
      <c r="Y55">
        <v>165495</v>
      </c>
      <c r="Z55" t="s">
        <v>691</v>
      </c>
      <c r="AA55" t="s">
        <v>695</v>
      </c>
      <c r="AB55" t="s">
        <v>227</v>
      </c>
      <c r="AC55" t="s">
        <v>49</v>
      </c>
      <c r="AD55">
        <v>48</v>
      </c>
      <c r="AE55" t="s">
        <v>58</v>
      </c>
      <c r="AF55">
        <v>125</v>
      </c>
      <c r="AG55" t="s">
        <v>59</v>
      </c>
      <c r="AH55">
        <v>41585</v>
      </c>
      <c r="AI55" t="s">
        <v>696</v>
      </c>
      <c r="AJ55" t="s">
        <v>83</v>
      </c>
      <c r="AK55">
        <v>2000</v>
      </c>
      <c r="AL55">
        <v>350</v>
      </c>
      <c r="AM55">
        <v>2350</v>
      </c>
      <c r="AN55">
        <v>293750</v>
      </c>
      <c r="AO55">
        <v>84200</v>
      </c>
      <c r="AP55">
        <v>67950</v>
      </c>
      <c r="AQ55">
        <v>77050</v>
      </c>
      <c r="AR55">
        <v>49730</v>
      </c>
      <c r="AS55" t="s">
        <v>71</v>
      </c>
      <c r="AT55">
        <v>49730</v>
      </c>
      <c r="AU55">
        <v>69730</v>
      </c>
    </row>
    <row r="56" spans="1:47" x14ac:dyDescent="0.3">
      <c r="A56">
        <v>128</v>
      </c>
      <c r="B56" t="s">
        <v>47</v>
      </c>
      <c r="C56">
        <v>2901</v>
      </c>
      <c r="D56">
        <v>8986</v>
      </c>
      <c r="E56" t="s">
        <v>108</v>
      </c>
      <c r="F56" t="s">
        <v>49</v>
      </c>
      <c r="G56">
        <v>166135</v>
      </c>
      <c r="H56">
        <v>31</v>
      </c>
      <c r="I56">
        <v>0.5</v>
      </c>
      <c r="J56" t="s">
        <v>50</v>
      </c>
      <c r="K56" t="s">
        <v>50</v>
      </c>
      <c r="L56" t="s">
        <v>445</v>
      </c>
      <c r="M56" t="s">
        <v>446</v>
      </c>
      <c r="N56">
        <v>29</v>
      </c>
      <c r="O56">
        <v>29</v>
      </c>
      <c r="P56" t="s">
        <v>50</v>
      </c>
      <c r="Q56" t="s">
        <v>53</v>
      </c>
      <c r="R56">
        <v>150</v>
      </c>
      <c r="S56">
        <v>30</v>
      </c>
      <c r="T56" t="s">
        <v>187</v>
      </c>
      <c r="U56">
        <v>1</v>
      </c>
      <c r="V56" t="s">
        <v>447</v>
      </c>
      <c r="W56" t="s">
        <v>50</v>
      </c>
      <c r="X56">
        <v>169.999922</v>
      </c>
      <c r="Y56">
        <v>166135</v>
      </c>
      <c r="Z56" t="s">
        <v>445</v>
      </c>
      <c r="AA56" t="s">
        <v>446</v>
      </c>
      <c r="AB56" t="s">
        <v>227</v>
      </c>
      <c r="AC56" t="s">
        <v>49</v>
      </c>
      <c r="AD56">
        <v>30</v>
      </c>
      <c r="AE56" t="s">
        <v>58</v>
      </c>
      <c r="AF56">
        <v>150</v>
      </c>
      <c r="AG56" t="s">
        <v>59</v>
      </c>
      <c r="AH56">
        <v>41575</v>
      </c>
      <c r="AI56" t="s">
        <v>448</v>
      </c>
      <c r="AJ56" t="s">
        <v>83</v>
      </c>
      <c r="AK56">
        <v>2000</v>
      </c>
      <c r="AL56">
        <v>350</v>
      </c>
      <c r="AM56">
        <v>2350</v>
      </c>
      <c r="AN56">
        <v>352500</v>
      </c>
      <c r="AO56">
        <v>66820</v>
      </c>
      <c r="AP56">
        <v>58050</v>
      </c>
      <c r="AQ56">
        <v>58650</v>
      </c>
      <c r="AR56">
        <v>50700</v>
      </c>
      <c r="AS56" t="s">
        <v>71</v>
      </c>
      <c r="AT56">
        <v>50700</v>
      </c>
      <c r="AU56">
        <v>58560</v>
      </c>
    </row>
    <row r="57" spans="1:47" x14ac:dyDescent="0.3">
      <c r="A57">
        <v>129</v>
      </c>
      <c r="B57" t="s">
        <v>47</v>
      </c>
      <c r="C57">
        <v>2903</v>
      </c>
      <c r="D57">
        <v>8988</v>
      </c>
      <c r="E57" t="s">
        <v>108</v>
      </c>
      <c r="F57" t="s">
        <v>49</v>
      </c>
      <c r="G57">
        <v>163764</v>
      </c>
      <c r="H57">
        <v>31</v>
      </c>
      <c r="I57">
        <v>0.5</v>
      </c>
      <c r="J57" t="s">
        <v>50</v>
      </c>
      <c r="K57" t="s">
        <v>50</v>
      </c>
      <c r="L57" t="s">
        <v>449</v>
      </c>
      <c r="M57" t="s">
        <v>450</v>
      </c>
      <c r="N57">
        <v>29</v>
      </c>
      <c r="O57">
        <v>29</v>
      </c>
      <c r="P57" t="s">
        <v>50</v>
      </c>
      <c r="Q57" t="s">
        <v>53</v>
      </c>
      <c r="R57">
        <v>16</v>
      </c>
      <c r="S57">
        <v>18</v>
      </c>
      <c r="T57" t="s">
        <v>187</v>
      </c>
      <c r="U57">
        <v>1</v>
      </c>
      <c r="V57" t="s">
        <v>447</v>
      </c>
      <c r="W57" t="s">
        <v>50</v>
      </c>
      <c r="X57">
        <v>15.132716</v>
      </c>
      <c r="Y57">
        <v>163764</v>
      </c>
      <c r="Z57" t="s">
        <v>449</v>
      </c>
      <c r="AA57" t="s">
        <v>450</v>
      </c>
      <c r="AB57" t="s">
        <v>227</v>
      </c>
      <c r="AC57" t="s">
        <v>49</v>
      </c>
      <c r="AD57">
        <v>18</v>
      </c>
      <c r="AE57" t="s">
        <v>58</v>
      </c>
      <c r="AF57">
        <v>15</v>
      </c>
      <c r="AG57" t="s">
        <v>59</v>
      </c>
      <c r="AH57">
        <v>41575</v>
      </c>
      <c r="AI57" t="s">
        <v>451</v>
      </c>
      <c r="AJ57" t="s">
        <v>83</v>
      </c>
      <c r="AK57">
        <v>2000</v>
      </c>
      <c r="AL57">
        <v>25</v>
      </c>
      <c r="AM57">
        <v>2025</v>
      </c>
      <c r="AN57">
        <v>30375</v>
      </c>
      <c r="AO57">
        <v>10860</v>
      </c>
      <c r="AP57">
        <v>10570</v>
      </c>
      <c r="AQ57">
        <v>6500</v>
      </c>
      <c r="AR57">
        <v>0</v>
      </c>
      <c r="AS57" t="s">
        <v>66</v>
      </c>
      <c r="AT57">
        <v>6500</v>
      </c>
      <c r="AU57">
        <v>9310</v>
      </c>
    </row>
    <row r="58" spans="1:47" x14ac:dyDescent="0.3">
      <c r="A58">
        <v>130</v>
      </c>
      <c r="B58" t="s">
        <v>47</v>
      </c>
      <c r="C58">
        <v>2904</v>
      </c>
      <c r="D58">
        <v>8989</v>
      </c>
      <c r="E58" t="s">
        <v>108</v>
      </c>
      <c r="F58" t="s">
        <v>49</v>
      </c>
      <c r="G58">
        <v>163765</v>
      </c>
      <c r="H58">
        <v>31</v>
      </c>
      <c r="I58">
        <v>0.5</v>
      </c>
      <c r="J58" t="s">
        <v>50</v>
      </c>
      <c r="K58" t="s">
        <v>50</v>
      </c>
      <c r="L58" t="s">
        <v>450</v>
      </c>
      <c r="M58" t="s">
        <v>452</v>
      </c>
      <c r="N58">
        <v>29</v>
      </c>
      <c r="O58">
        <v>29</v>
      </c>
      <c r="P58" t="s">
        <v>50</v>
      </c>
      <c r="Q58" t="s">
        <v>53</v>
      </c>
      <c r="R58">
        <v>90</v>
      </c>
      <c r="S58">
        <v>30</v>
      </c>
      <c r="T58" t="s">
        <v>187</v>
      </c>
      <c r="U58">
        <v>1</v>
      </c>
      <c r="V58" t="s">
        <v>447</v>
      </c>
      <c r="W58" t="s">
        <v>50</v>
      </c>
      <c r="X58">
        <v>101.00474800000001</v>
      </c>
      <c r="Y58">
        <v>163765</v>
      </c>
      <c r="Z58" t="s">
        <v>450</v>
      </c>
      <c r="AA58" t="s">
        <v>452</v>
      </c>
      <c r="AB58" t="s">
        <v>227</v>
      </c>
      <c r="AC58" t="s">
        <v>49</v>
      </c>
      <c r="AD58">
        <v>36</v>
      </c>
      <c r="AE58" t="s">
        <v>58</v>
      </c>
      <c r="AF58">
        <v>100</v>
      </c>
      <c r="AG58" t="s">
        <v>59</v>
      </c>
      <c r="AH58">
        <v>41575</v>
      </c>
      <c r="AI58" t="s">
        <v>451</v>
      </c>
      <c r="AJ58" t="s">
        <v>83</v>
      </c>
      <c r="AK58">
        <v>2000</v>
      </c>
      <c r="AL58">
        <v>350</v>
      </c>
      <c r="AM58">
        <v>2350</v>
      </c>
      <c r="AN58">
        <v>235000</v>
      </c>
      <c r="AO58">
        <v>60000</v>
      </c>
      <c r="AP58">
        <v>50900</v>
      </c>
      <c r="AQ58">
        <v>46000</v>
      </c>
      <c r="AR58">
        <v>35100</v>
      </c>
      <c r="AS58" t="s">
        <v>71</v>
      </c>
      <c r="AT58">
        <v>35100</v>
      </c>
      <c r="AU58">
        <v>48000</v>
      </c>
    </row>
    <row r="59" spans="1:47" x14ac:dyDescent="0.3">
      <c r="A59">
        <v>131</v>
      </c>
      <c r="B59" t="s">
        <v>47</v>
      </c>
      <c r="C59">
        <v>2905</v>
      </c>
      <c r="D59">
        <v>8990</v>
      </c>
      <c r="E59" t="s">
        <v>108</v>
      </c>
      <c r="F59" t="s">
        <v>49</v>
      </c>
      <c r="G59">
        <v>166136</v>
      </c>
      <c r="H59">
        <v>31</v>
      </c>
      <c r="I59">
        <v>0.5</v>
      </c>
      <c r="J59" t="s">
        <v>50</v>
      </c>
      <c r="K59" t="s">
        <v>50</v>
      </c>
      <c r="L59" t="s">
        <v>452</v>
      </c>
      <c r="M59" t="s">
        <v>453</v>
      </c>
      <c r="N59">
        <v>29</v>
      </c>
      <c r="O59">
        <v>29</v>
      </c>
      <c r="P59" t="s">
        <v>50</v>
      </c>
      <c r="Q59" t="s">
        <v>53</v>
      </c>
      <c r="R59">
        <v>20</v>
      </c>
      <c r="S59">
        <v>30</v>
      </c>
      <c r="T59" t="s">
        <v>187</v>
      </c>
      <c r="U59">
        <v>1</v>
      </c>
      <c r="V59" t="s">
        <v>447</v>
      </c>
      <c r="W59" t="s">
        <v>50</v>
      </c>
      <c r="X59">
        <v>24.016224999999999</v>
      </c>
      <c r="Y59">
        <v>166136</v>
      </c>
      <c r="Z59" t="s">
        <v>452</v>
      </c>
      <c r="AA59" t="s">
        <v>453</v>
      </c>
      <c r="AB59" t="s">
        <v>227</v>
      </c>
      <c r="AC59" t="s">
        <v>49</v>
      </c>
      <c r="AD59">
        <v>36</v>
      </c>
      <c r="AE59" t="s">
        <v>58</v>
      </c>
      <c r="AF59">
        <v>20</v>
      </c>
      <c r="AG59" t="s">
        <v>59</v>
      </c>
      <c r="AH59">
        <v>41575</v>
      </c>
      <c r="AI59" t="s">
        <v>454</v>
      </c>
      <c r="AJ59" t="s">
        <v>83</v>
      </c>
      <c r="AK59">
        <v>2000</v>
      </c>
      <c r="AL59">
        <v>25</v>
      </c>
      <c r="AM59">
        <v>2025</v>
      </c>
      <c r="AN59">
        <v>40500</v>
      </c>
      <c r="AO59">
        <v>15630</v>
      </c>
      <c r="AP59">
        <v>13810</v>
      </c>
      <c r="AQ59">
        <v>11960</v>
      </c>
      <c r="AR59">
        <v>10140</v>
      </c>
      <c r="AS59" t="s">
        <v>71</v>
      </c>
      <c r="AT59">
        <v>10140</v>
      </c>
      <c r="AU59">
        <v>12890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4"/>
  <sheetViews>
    <sheetView workbookViewId="0">
      <pane ySplit="9240" topLeftCell="A45"/>
      <selection activeCell="G2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1245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10" t="s">
        <v>1197</v>
      </c>
      <c r="B3" s="26">
        <f>SUM(B8:B47)</f>
        <v>535040</v>
      </c>
      <c r="C3" s="27">
        <f>H3/D3</f>
        <v>2104.3887147335422</v>
      </c>
      <c r="D3" s="28">
        <f>SUM(D8:D47)</f>
        <v>638</v>
      </c>
      <c r="E3" s="47"/>
      <c r="F3" s="47"/>
      <c r="G3" s="47"/>
      <c r="H3">
        <f>SUM(H8:H47)</f>
        <v>1342600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13" si="0">Y49</f>
        <v>245084</v>
      </c>
      <c r="B8" s="25">
        <f t="shared" ref="B8:B13" si="1">AU49</f>
        <v>182500</v>
      </c>
      <c r="C8" s="21">
        <f t="shared" ref="C8:C13" si="2">AM49</f>
        <v>2325</v>
      </c>
      <c r="D8" s="21">
        <f t="shared" ref="D8:D13" si="3">AF49</f>
        <v>188</v>
      </c>
      <c r="E8" s="22">
        <f t="shared" ref="E8:E13" si="4">AD49</f>
        <v>102</v>
      </c>
      <c r="F8" s="23" t="str">
        <f t="shared" ref="F8:F13" si="5">AE49</f>
        <v>-</v>
      </c>
      <c r="G8" s="24" t="str">
        <f t="shared" ref="G8:G13" si="6">V49</f>
        <v>11M</v>
      </c>
      <c r="H8">
        <f t="shared" ref="H8:H13" si="7">AN49</f>
        <v>437100</v>
      </c>
    </row>
    <row r="9" spans="1:8" x14ac:dyDescent="0.3">
      <c r="A9" s="20">
        <f t="shared" si="0"/>
        <v>160774</v>
      </c>
      <c r="B9" s="25">
        <f t="shared" si="1"/>
        <v>11160</v>
      </c>
      <c r="C9" s="21">
        <f t="shared" si="2"/>
        <v>1075</v>
      </c>
      <c r="D9" s="21">
        <f t="shared" si="3"/>
        <v>15</v>
      </c>
      <c r="E9" s="22">
        <f t="shared" si="4"/>
        <v>18</v>
      </c>
      <c r="F9" s="23" t="str">
        <f t="shared" si="5"/>
        <v>-</v>
      </c>
      <c r="G9" s="24" t="str">
        <f t="shared" si="6"/>
        <v>11N</v>
      </c>
      <c r="H9">
        <f t="shared" si="7"/>
        <v>16125</v>
      </c>
    </row>
    <row r="10" spans="1:8" x14ac:dyDescent="0.3">
      <c r="A10" s="20">
        <f t="shared" si="0"/>
        <v>230545</v>
      </c>
      <c r="B10" s="25">
        <f t="shared" si="1"/>
        <v>253330</v>
      </c>
      <c r="C10" s="21">
        <f t="shared" si="2"/>
        <v>2325</v>
      </c>
      <c r="D10" s="21">
        <f t="shared" si="3"/>
        <v>260</v>
      </c>
      <c r="E10" s="22">
        <f t="shared" si="4"/>
        <v>96</v>
      </c>
      <c r="F10" s="23" t="str">
        <f t="shared" si="5"/>
        <v>-</v>
      </c>
      <c r="G10" s="24" t="str">
        <f t="shared" si="6"/>
        <v>11N</v>
      </c>
      <c r="H10">
        <f t="shared" si="7"/>
        <v>604500</v>
      </c>
    </row>
    <row r="11" spans="1:8" x14ac:dyDescent="0.3">
      <c r="A11" s="20">
        <f t="shared" si="0"/>
        <v>165714</v>
      </c>
      <c r="B11" s="25">
        <f t="shared" si="1"/>
        <v>23630</v>
      </c>
      <c r="C11" s="21">
        <f t="shared" si="2"/>
        <v>1075</v>
      </c>
      <c r="D11" s="21">
        <f t="shared" si="3"/>
        <v>30</v>
      </c>
      <c r="E11" s="22">
        <f t="shared" si="4"/>
        <v>36</v>
      </c>
      <c r="F11" s="23" t="str">
        <f t="shared" si="5"/>
        <v>-</v>
      </c>
      <c r="G11" s="24" t="str">
        <f t="shared" si="6"/>
        <v>11N</v>
      </c>
      <c r="H11">
        <f t="shared" si="7"/>
        <v>32250</v>
      </c>
    </row>
    <row r="12" spans="1:8" x14ac:dyDescent="0.3">
      <c r="A12" s="20">
        <f t="shared" si="0"/>
        <v>268324</v>
      </c>
      <c r="B12" s="25">
        <f t="shared" si="1"/>
        <v>33930</v>
      </c>
      <c r="C12" s="21">
        <f t="shared" si="2"/>
        <v>2225</v>
      </c>
      <c r="D12" s="21">
        <f t="shared" si="3"/>
        <v>75</v>
      </c>
      <c r="E12" s="22">
        <f t="shared" si="4"/>
        <v>30</v>
      </c>
      <c r="F12" s="23" t="str">
        <f t="shared" si="5"/>
        <v>-</v>
      </c>
      <c r="G12" s="24" t="str">
        <f t="shared" si="6"/>
        <v>12N</v>
      </c>
      <c r="H12">
        <f t="shared" si="7"/>
        <v>166875</v>
      </c>
    </row>
    <row r="13" spans="1:8" x14ac:dyDescent="0.3">
      <c r="A13" s="20">
        <f t="shared" si="0"/>
        <v>268325</v>
      </c>
      <c r="B13" s="25">
        <f t="shared" si="1"/>
        <v>30490</v>
      </c>
      <c r="C13" s="21">
        <f t="shared" si="2"/>
        <v>1225</v>
      </c>
      <c r="D13" s="21">
        <f t="shared" si="3"/>
        <v>70</v>
      </c>
      <c r="E13" s="22">
        <f t="shared" si="4"/>
        <v>24</v>
      </c>
      <c r="F13" s="23" t="str">
        <f t="shared" si="5"/>
        <v>-</v>
      </c>
      <c r="G13" s="24" t="str">
        <f t="shared" si="6"/>
        <v>12P</v>
      </c>
      <c r="H13">
        <f t="shared" si="7"/>
        <v>85750</v>
      </c>
    </row>
    <row r="14" spans="1:8" x14ac:dyDescent="0.3">
      <c r="A14" s="20">
        <f t="shared" ref="A14:A47" si="8">Y55</f>
        <v>0</v>
      </c>
      <c r="B14" s="25">
        <f t="shared" ref="B14:B47" si="9">AU55</f>
        <v>0</v>
      </c>
      <c r="C14" s="21">
        <f t="shared" ref="C14:C47" si="10">AM55</f>
        <v>0</v>
      </c>
      <c r="D14" s="21">
        <f t="shared" ref="D14:D47" si="11">AF55</f>
        <v>0</v>
      </c>
      <c r="E14" s="22">
        <f t="shared" ref="E14:F25" si="12">AD55</f>
        <v>0</v>
      </c>
      <c r="F14" s="23">
        <f t="shared" si="12"/>
        <v>0</v>
      </c>
      <c r="G14" s="24">
        <f t="shared" ref="G14:G47" si="13">V55</f>
        <v>0</v>
      </c>
      <c r="H14">
        <f t="shared" ref="H14:H47" si="14">AN55</f>
        <v>0</v>
      </c>
    </row>
    <row r="15" spans="1:8" x14ac:dyDescent="0.3">
      <c r="A15" s="20">
        <f t="shared" si="8"/>
        <v>0</v>
      </c>
      <c r="B15" s="25">
        <f t="shared" si="9"/>
        <v>0</v>
      </c>
      <c r="C15" s="21">
        <f t="shared" si="10"/>
        <v>0</v>
      </c>
      <c r="D15" s="21">
        <f t="shared" si="11"/>
        <v>0</v>
      </c>
      <c r="E15" s="22">
        <f t="shared" si="12"/>
        <v>0</v>
      </c>
      <c r="F15" s="23">
        <f t="shared" si="12"/>
        <v>0</v>
      </c>
      <c r="G15" s="24">
        <f t="shared" si="13"/>
        <v>0</v>
      </c>
      <c r="H15">
        <f t="shared" si="14"/>
        <v>0</v>
      </c>
    </row>
    <row r="16" spans="1:8" x14ac:dyDescent="0.3">
      <c r="A16" s="20">
        <f t="shared" si="8"/>
        <v>0</v>
      </c>
      <c r="B16" s="25">
        <f t="shared" si="9"/>
        <v>0</v>
      </c>
      <c r="C16" s="21">
        <f t="shared" si="10"/>
        <v>0</v>
      </c>
      <c r="D16" s="21">
        <f t="shared" si="11"/>
        <v>0</v>
      </c>
      <c r="E16" s="22">
        <f t="shared" si="12"/>
        <v>0</v>
      </c>
      <c r="F16" s="23">
        <f t="shared" si="12"/>
        <v>0</v>
      </c>
      <c r="G16" s="24">
        <f t="shared" si="13"/>
        <v>0</v>
      </c>
      <c r="H16">
        <f t="shared" si="14"/>
        <v>0</v>
      </c>
    </row>
    <row r="17" spans="1:8" x14ac:dyDescent="0.3">
      <c r="A17" s="20">
        <f t="shared" si="8"/>
        <v>0</v>
      </c>
      <c r="B17" s="25">
        <f t="shared" si="9"/>
        <v>0</v>
      </c>
      <c r="C17" s="21">
        <f t="shared" si="10"/>
        <v>0</v>
      </c>
      <c r="D17" s="21">
        <f t="shared" si="11"/>
        <v>0</v>
      </c>
      <c r="E17" s="22">
        <f t="shared" si="12"/>
        <v>0</v>
      </c>
      <c r="F17" s="23">
        <f t="shared" si="12"/>
        <v>0</v>
      </c>
      <c r="G17" s="24">
        <f t="shared" si="13"/>
        <v>0</v>
      </c>
      <c r="H17">
        <f t="shared" si="14"/>
        <v>0</v>
      </c>
    </row>
    <row r="18" spans="1:8" x14ac:dyDescent="0.3">
      <c r="A18" s="20">
        <f t="shared" si="8"/>
        <v>0</v>
      </c>
      <c r="B18" s="25">
        <f t="shared" si="9"/>
        <v>0</v>
      </c>
      <c r="C18" s="21">
        <f t="shared" si="10"/>
        <v>0</v>
      </c>
      <c r="D18" s="21">
        <f t="shared" si="11"/>
        <v>0</v>
      </c>
      <c r="E18" s="22">
        <f t="shared" si="12"/>
        <v>0</v>
      </c>
      <c r="F18" s="23">
        <f t="shared" si="12"/>
        <v>0</v>
      </c>
      <c r="G18" s="24">
        <f t="shared" si="13"/>
        <v>0</v>
      </c>
      <c r="H18">
        <f t="shared" si="14"/>
        <v>0</v>
      </c>
    </row>
    <row r="19" spans="1:8" x14ac:dyDescent="0.3">
      <c r="A19" s="20">
        <f t="shared" si="8"/>
        <v>0</v>
      </c>
      <c r="B19" s="25">
        <f t="shared" si="9"/>
        <v>0</v>
      </c>
      <c r="C19" s="21">
        <f t="shared" si="10"/>
        <v>0</v>
      </c>
      <c r="D19" s="21">
        <f t="shared" si="11"/>
        <v>0</v>
      </c>
      <c r="E19" s="22">
        <f t="shared" si="12"/>
        <v>0</v>
      </c>
      <c r="F19" s="23">
        <f t="shared" si="12"/>
        <v>0</v>
      </c>
      <c r="G19" s="24">
        <f t="shared" si="13"/>
        <v>0</v>
      </c>
      <c r="H19">
        <f t="shared" si="14"/>
        <v>0</v>
      </c>
    </row>
    <row r="20" spans="1:8" x14ac:dyDescent="0.3">
      <c r="A20" s="20">
        <f t="shared" si="8"/>
        <v>0</v>
      </c>
      <c r="B20" s="25">
        <f t="shared" si="9"/>
        <v>0</v>
      </c>
      <c r="C20" s="21">
        <f t="shared" si="10"/>
        <v>0</v>
      </c>
      <c r="D20" s="21">
        <f t="shared" si="11"/>
        <v>0</v>
      </c>
      <c r="E20" s="22">
        <f t="shared" si="12"/>
        <v>0</v>
      </c>
      <c r="F20" s="23">
        <f t="shared" si="12"/>
        <v>0</v>
      </c>
      <c r="G20" s="24">
        <f t="shared" si="13"/>
        <v>0</v>
      </c>
      <c r="H20">
        <f t="shared" si="14"/>
        <v>0</v>
      </c>
    </row>
    <row r="21" spans="1:8" x14ac:dyDescent="0.3">
      <c r="A21" s="20">
        <f t="shared" si="8"/>
        <v>0</v>
      </c>
      <c r="B21" s="25">
        <f t="shared" si="9"/>
        <v>0</v>
      </c>
      <c r="C21" s="21">
        <f t="shared" si="10"/>
        <v>0</v>
      </c>
      <c r="D21" s="21">
        <f t="shared" si="11"/>
        <v>0</v>
      </c>
      <c r="E21" s="22">
        <f t="shared" si="12"/>
        <v>0</v>
      </c>
      <c r="F21" s="23">
        <f t="shared" si="12"/>
        <v>0</v>
      </c>
      <c r="G21" s="24">
        <f t="shared" si="13"/>
        <v>0</v>
      </c>
      <c r="H21">
        <f t="shared" si="14"/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49</v>
      </c>
      <c r="B49" t="s">
        <v>47</v>
      </c>
      <c r="C49">
        <v>4779</v>
      </c>
      <c r="D49">
        <v>17803</v>
      </c>
      <c r="E49" t="s">
        <v>206</v>
      </c>
      <c r="F49" t="s">
        <v>97</v>
      </c>
      <c r="G49">
        <v>245084</v>
      </c>
      <c r="H49">
        <v>31</v>
      </c>
      <c r="I49">
        <v>0.3</v>
      </c>
      <c r="J49" t="s">
        <v>118</v>
      </c>
      <c r="K49" t="s">
        <v>207</v>
      </c>
      <c r="L49" t="s">
        <v>208</v>
      </c>
      <c r="M49" t="s">
        <v>209</v>
      </c>
      <c r="N49">
        <v>29</v>
      </c>
      <c r="O49">
        <v>29</v>
      </c>
      <c r="P49" t="s">
        <v>50</v>
      </c>
      <c r="Q49" t="s">
        <v>53</v>
      </c>
      <c r="R49">
        <v>92</v>
      </c>
      <c r="S49">
        <v>7892</v>
      </c>
      <c r="T49" t="s">
        <v>187</v>
      </c>
      <c r="U49">
        <v>1</v>
      </c>
      <c r="V49" t="s">
        <v>210</v>
      </c>
      <c r="W49" t="s">
        <v>50</v>
      </c>
      <c r="X49">
        <v>91.259773999999993</v>
      </c>
      <c r="Y49">
        <v>245084</v>
      </c>
      <c r="Z49" t="s">
        <v>208</v>
      </c>
      <c r="AA49" t="s">
        <v>209</v>
      </c>
      <c r="AB49" t="s">
        <v>211</v>
      </c>
      <c r="AC49" t="s">
        <v>57</v>
      </c>
      <c r="AD49">
        <v>102</v>
      </c>
      <c r="AE49" t="s">
        <v>58</v>
      </c>
      <c r="AF49">
        <v>188</v>
      </c>
      <c r="AG49" t="s">
        <v>117</v>
      </c>
      <c r="AH49">
        <v>41555</v>
      </c>
      <c r="AI49" t="s">
        <v>212</v>
      </c>
      <c r="AJ49" t="s">
        <v>83</v>
      </c>
      <c r="AK49">
        <v>2000</v>
      </c>
      <c r="AL49">
        <v>325</v>
      </c>
      <c r="AM49">
        <v>2325</v>
      </c>
      <c r="AN49">
        <v>437100</v>
      </c>
      <c r="AO49">
        <v>261100</v>
      </c>
      <c r="AP49">
        <v>0</v>
      </c>
      <c r="AQ49">
        <v>0</v>
      </c>
      <c r="AR49">
        <v>103900</v>
      </c>
      <c r="AS49" t="s">
        <v>71</v>
      </c>
      <c r="AT49">
        <v>103900</v>
      </c>
      <c r="AU49">
        <v>182500</v>
      </c>
    </row>
    <row r="50" spans="1:47" x14ac:dyDescent="0.3">
      <c r="A50">
        <v>74</v>
      </c>
      <c r="B50" t="s">
        <v>47</v>
      </c>
      <c r="C50">
        <v>1059</v>
      </c>
      <c r="D50">
        <v>3023</v>
      </c>
      <c r="E50" t="s">
        <v>108</v>
      </c>
      <c r="F50" t="s">
        <v>49</v>
      </c>
      <c r="G50">
        <v>160774</v>
      </c>
      <c r="H50">
        <v>31</v>
      </c>
      <c r="I50">
        <v>0.5</v>
      </c>
      <c r="J50" t="s">
        <v>50</v>
      </c>
      <c r="K50" t="s">
        <v>50</v>
      </c>
      <c r="L50" t="s">
        <v>299</v>
      </c>
      <c r="M50" t="s">
        <v>300</v>
      </c>
      <c r="N50">
        <v>29</v>
      </c>
      <c r="O50">
        <v>29</v>
      </c>
      <c r="P50" t="s">
        <v>50</v>
      </c>
      <c r="Q50" t="s">
        <v>53</v>
      </c>
      <c r="R50">
        <v>12</v>
      </c>
      <c r="S50">
        <v>18</v>
      </c>
      <c r="T50" t="s">
        <v>187</v>
      </c>
      <c r="U50">
        <v>1</v>
      </c>
      <c r="V50" t="s">
        <v>301</v>
      </c>
      <c r="W50" t="s">
        <v>50</v>
      </c>
      <c r="X50">
        <v>27.313078000000001</v>
      </c>
      <c r="Y50">
        <v>160774</v>
      </c>
      <c r="Z50" t="s">
        <v>299</v>
      </c>
      <c r="AA50" t="s">
        <v>300</v>
      </c>
      <c r="AB50" t="s">
        <v>211</v>
      </c>
      <c r="AC50" t="s">
        <v>49</v>
      </c>
      <c r="AD50">
        <v>18</v>
      </c>
      <c r="AE50" t="s">
        <v>58</v>
      </c>
      <c r="AF50">
        <v>15</v>
      </c>
      <c r="AG50" t="s">
        <v>117</v>
      </c>
      <c r="AH50">
        <v>41554</v>
      </c>
      <c r="AI50">
        <v>0</v>
      </c>
      <c r="AJ50" t="s">
        <v>61</v>
      </c>
      <c r="AK50">
        <v>1000</v>
      </c>
      <c r="AL50">
        <v>75</v>
      </c>
      <c r="AM50">
        <v>1075</v>
      </c>
      <c r="AN50">
        <v>16125</v>
      </c>
      <c r="AO50">
        <v>13360</v>
      </c>
      <c r="AP50">
        <v>13630</v>
      </c>
      <c r="AQ50">
        <v>6500</v>
      </c>
      <c r="AR50">
        <v>0</v>
      </c>
      <c r="AS50" t="s">
        <v>66</v>
      </c>
      <c r="AT50">
        <v>6500</v>
      </c>
      <c r="AU50">
        <v>11160</v>
      </c>
    </row>
    <row r="51" spans="1:47" x14ac:dyDescent="0.3">
      <c r="A51">
        <v>392</v>
      </c>
      <c r="B51" t="s">
        <v>47</v>
      </c>
      <c r="C51">
        <v>6165</v>
      </c>
      <c r="D51">
        <v>9073</v>
      </c>
      <c r="E51" t="s">
        <v>1030</v>
      </c>
      <c r="F51" t="s">
        <v>57</v>
      </c>
      <c r="G51">
        <v>230545</v>
      </c>
      <c r="H51">
        <v>31</v>
      </c>
      <c r="I51">
        <v>1.57</v>
      </c>
      <c r="J51" t="s">
        <v>118</v>
      </c>
      <c r="K51" t="s">
        <v>1031</v>
      </c>
      <c r="L51" t="s">
        <v>1032</v>
      </c>
      <c r="M51" t="s">
        <v>1033</v>
      </c>
      <c r="N51">
        <v>29</v>
      </c>
      <c r="O51">
        <v>29</v>
      </c>
      <c r="P51" t="s">
        <v>50</v>
      </c>
      <c r="Q51" t="s">
        <v>53</v>
      </c>
      <c r="R51">
        <v>151</v>
      </c>
      <c r="S51">
        <v>96</v>
      </c>
      <c r="T51" t="s">
        <v>187</v>
      </c>
      <c r="U51">
        <v>1</v>
      </c>
      <c r="V51" t="s">
        <v>301</v>
      </c>
      <c r="W51" t="s">
        <v>50</v>
      </c>
      <c r="X51">
        <v>151.271908</v>
      </c>
      <c r="Y51">
        <v>230545</v>
      </c>
      <c r="Z51" t="s">
        <v>1032</v>
      </c>
      <c r="AA51" t="s">
        <v>1033</v>
      </c>
      <c r="AB51" t="s">
        <v>211</v>
      </c>
      <c r="AC51" t="s">
        <v>57</v>
      </c>
      <c r="AD51">
        <v>96</v>
      </c>
      <c r="AE51" t="s">
        <v>58</v>
      </c>
      <c r="AF51">
        <v>260</v>
      </c>
      <c r="AG51" t="s">
        <v>117</v>
      </c>
      <c r="AH51">
        <v>41555</v>
      </c>
      <c r="AI51" t="s">
        <v>1034</v>
      </c>
      <c r="AJ51" t="s">
        <v>83</v>
      </c>
      <c r="AK51">
        <v>2000</v>
      </c>
      <c r="AL51">
        <v>325</v>
      </c>
      <c r="AM51">
        <v>2325</v>
      </c>
      <c r="AN51">
        <v>604500</v>
      </c>
      <c r="AO51">
        <v>310240</v>
      </c>
      <c r="AP51">
        <v>0</v>
      </c>
      <c r="AQ51">
        <v>317400</v>
      </c>
      <c r="AR51">
        <v>132340</v>
      </c>
      <c r="AS51" t="s">
        <v>71</v>
      </c>
      <c r="AT51">
        <v>132340</v>
      </c>
      <c r="AU51">
        <v>253330</v>
      </c>
    </row>
    <row r="52" spans="1:47" x14ac:dyDescent="0.3">
      <c r="A52">
        <v>438</v>
      </c>
      <c r="B52" t="s">
        <v>47</v>
      </c>
      <c r="C52">
        <v>16207</v>
      </c>
      <c r="D52">
        <v>3026</v>
      </c>
      <c r="E52" t="s">
        <v>1122</v>
      </c>
      <c r="F52" t="s">
        <v>173</v>
      </c>
      <c r="G52">
        <v>165714</v>
      </c>
      <c r="H52">
        <v>31</v>
      </c>
      <c r="I52">
        <v>6.3</v>
      </c>
      <c r="J52" t="s">
        <v>50</v>
      </c>
      <c r="K52" t="s">
        <v>1123</v>
      </c>
      <c r="L52" t="s">
        <v>1124</v>
      </c>
      <c r="M52" t="s">
        <v>1125</v>
      </c>
      <c r="N52">
        <v>29</v>
      </c>
      <c r="O52">
        <v>29</v>
      </c>
      <c r="P52" t="s">
        <v>50</v>
      </c>
      <c r="Q52" t="s">
        <v>53</v>
      </c>
      <c r="R52">
        <v>32</v>
      </c>
      <c r="S52">
        <v>36</v>
      </c>
      <c r="T52" t="s">
        <v>187</v>
      </c>
      <c r="U52">
        <v>1</v>
      </c>
      <c r="V52" t="s">
        <v>301</v>
      </c>
      <c r="W52" t="s">
        <v>50</v>
      </c>
      <c r="X52">
        <v>42.183773000000002</v>
      </c>
      <c r="Y52">
        <v>165714</v>
      </c>
      <c r="Z52" t="s">
        <v>1124</v>
      </c>
      <c r="AA52" t="s">
        <v>1125</v>
      </c>
      <c r="AB52" t="s">
        <v>211</v>
      </c>
      <c r="AC52" t="s">
        <v>57</v>
      </c>
      <c r="AD52">
        <v>36</v>
      </c>
      <c r="AE52" t="s">
        <v>58</v>
      </c>
      <c r="AF52">
        <v>30</v>
      </c>
      <c r="AG52" t="s">
        <v>117</v>
      </c>
      <c r="AH52">
        <v>41554</v>
      </c>
      <c r="AI52">
        <v>0</v>
      </c>
      <c r="AJ52" t="s">
        <v>61</v>
      </c>
      <c r="AK52">
        <v>1000</v>
      </c>
      <c r="AL52">
        <v>75</v>
      </c>
      <c r="AM52">
        <v>1075</v>
      </c>
      <c r="AN52">
        <v>32250</v>
      </c>
      <c r="AO52">
        <v>31300</v>
      </c>
      <c r="AP52">
        <v>34980</v>
      </c>
      <c r="AQ52">
        <v>15640</v>
      </c>
      <c r="AR52">
        <v>12610</v>
      </c>
      <c r="AS52" t="s">
        <v>71</v>
      </c>
      <c r="AT52">
        <v>12610</v>
      </c>
      <c r="AU52">
        <v>23630</v>
      </c>
    </row>
    <row r="53" spans="1:47" x14ac:dyDescent="0.3">
      <c r="A53">
        <v>423</v>
      </c>
      <c r="B53" t="s">
        <v>47</v>
      </c>
      <c r="C53">
        <v>24502</v>
      </c>
      <c r="D53">
        <v>7171</v>
      </c>
      <c r="E53" t="s">
        <v>1085</v>
      </c>
      <c r="F53" t="s">
        <v>57</v>
      </c>
      <c r="G53">
        <v>268324</v>
      </c>
      <c r="H53">
        <v>31</v>
      </c>
      <c r="I53">
        <v>1.1299999999999999</v>
      </c>
      <c r="J53" t="s">
        <v>50</v>
      </c>
      <c r="K53">
        <v>880145</v>
      </c>
      <c r="L53" t="s">
        <v>1091</v>
      </c>
      <c r="M53" t="s">
        <v>262</v>
      </c>
      <c r="N53">
        <v>29</v>
      </c>
      <c r="O53">
        <v>32</v>
      </c>
      <c r="P53" t="s">
        <v>50</v>
      </c>
      <c r="Q53" t="s">
        <v>53</v>
      </c>
      <c r="R53">
        <v>77</v>
      </c>
      <c r="S53">
        <v>30</v>
      </c>
      <c r="T53" t="s">
        <v>187</v>
      </c>
      <c r="U53">
        <v>1</v>
      </c>
      <c r="V53" t="s">
        <v>1087</v>
      </c>
      <c r="W53" t="s">
        <v>50</v>
      </c>
      <c r="X53">
        <v>77.372279000000006</v>
      </c>
      <c r="Y53">
        <v>268324</v>
      </c>
      <c r="Z53" t="s">
        <v>1091</v>
      </c>
      <c r="AA53" t="s">
        <v>264</v>
      </c>
      <c r="AB53" t="s">
        <v>211</v>
      </c>
      <c r="AC53" t="s">
        <v>57</v>
      </c>
      <c r="AD53">
        <v>30</v>
      </c>
      <c r="AE53" t="s">
        <v>58</v>
      </c>
      <c r="AF53">
        <v>75</v>
      </c>
      <c r="AG53" t="s">
        <v>59</v>
      </c>
      <c r="AH53">
        <v>41584</v>
      </c>
      <c r="AI53" t="s">
        <v>1092</v>
      </c>
      <c r="AJ53" t="s">
        <v>83</v>
      </c>
      <c r="AK53">
        <v>2000</v>
      </c>
      <c r="AL53">
        <v>225</v>
      </c>
      <c r="AM53">
        <v>2225</v>
      </c>
      <c r="AN53">
        <v>166875</v>
      </c>
      <c r="AO53">
        <v>38810</v>
      </c>
      <c r="AP53">
        <v>47130</v>
      </c>
      <c r="AQ53">
        <v>27030</v>
      </c>
      <c r="AR53">
        <v>22750</v>
      </c>
      <c r="AS53" t="s">
        <v>71</v>
      </c>
      <c r="AT53">
        <v>22750</v>
      </c>
      <c r="AU53">
        <v>33930</v>
      </c>
    </row>
    <row r="54" spans="1:47" x14ac:dyDescent="0.3">
      <c r="A54">
        <v>362</v>
      </c>
      <c r="B54" t="s">
        <v>47</v>
      </c>
      <c r="C54">
        <v>24503</v>
      </c>
      <c r="D54">
        <v>7173</v>
      </c>
      <c r="E54" t="s">
        <v>956</v>
      </c>
      <c r="F54" t="s">
        <v>49</v>
      </c>
      <c r="G54">
        <v>268325</v>
      </c>
      <c r="H54">
        <v>31</v>
      </c>
      <c r="I54">
        <v>1.5</v>
      </c>
      <c r="J54" t="s">
        <v>50</v>
      </c>
      <c r="K54" t="s">
        <v>647</v>
      </c>
      <c r="L54" t="s">
        <v>957</v>
      </c>
      <c r="M54" t="s">
        <v>262</v>
      </c>
      <c r="N54">
        <v>29</v>
      </c>
      <c r="O54">
        <v>32</v>
      </c>
      <c r="P54" t="s">
        <v>50</v>
      </c>
      <c r="Q54" t="s">
        <v>53</v>
      </c>
      <c r="R54">
        <v>69</v>
      </c>
      <c r="S54">
        <v>24</v>
      </c>
      <c r="T54" t="s">
        <v>187</v>
      </c>
      <c r="U54">
        <v>1</v>
      </c>
      <c r="V54" t="s">
        <v>958</v>
      </c>
      <c r="W54" t="s">
        <v>50</v>
      </c>
      <c r="X54">
        <v>69.398978</v>
      </c>
      <c r="Y54">
        <v>268325</v>
      </c>
      <c r="Z54" t="s">
        <v>957</v>
      </c>
      <c r="AA54" t="s">
        <v>264</v>
      </c>
      <c r="AB54" t="s">
        <v>211</v>
      </c>
      <c r="AC54" t="s">
        <v>49</v>
      </c>
      <c r="AD54">
        <v>24</v>
      </c>
      <c r="AE54" t="s">
        <v>58</v>
      </c>
      <c r="AF54">
        <v>70</v>
      </c>
      <c r="AG54" t="s">
        <v>59</v>
      </c>
      <c r="AH54">
        <v>41584</v>
      </c>
      <c r="AI54" t="s">
        <v>959</v>
      </c>
      <c r="AJ54" t="s">
        <v>61</v>
      </c>
      <c r="AK54">
        <v>1000</v>
      </c>
      <c r="AL54">
        <v>225</v>
      </c>
      <c r="AM54">
        <v>1225</v>
      </c>
      <c r="AN54">
        <v>85750</v>
      </c>
      <c r="AO54">
        <v>36310</v>
      </c>
      <c r="AP54">
        <v>44270</v>
      </c>
      <c r="AQ54">
        <v>20700</v>
      </c>
      <c r="AR54">
        <v>20670</v>
      </c>
      <c r="AS54" t="s">
        <v>71</v>
      </c>
      <c r="AT54">
        <v>20670</v>
      </c>
      <c r="AU54">
        <v>30490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5"/>
  <sheetViews>
    <sheetView workbookViewId="0">
      <pane ySplit="9240" topLeftCell="A45"/>
      <selection activeCell="G2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1246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10" t="s">
        <v>1198</v>
      </c>
      <c r="B3" s="26">
        <f>SUM(B8:B47)</f>
        <v>577890</v>
      </c>
      <c r="C3" s="27">
        <f>H3/D3</f>
        <v>2097.2355769230771</v>
      </c>
      <c r="D3" s="28">
        <f>SUM(D8:D47)</f>
        <v>1040</v>
      </c>
      <c r="E3" s="47"/>
      <c r="F3" s="47"/>
      <c r="G3" s="47"/>
      <c r="H3">
        <f>SUM(H8:H47)</f>
        <v>2181125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14" si="0">Y49</f>
        <v>269636</v>
      </c>
      <c r="B8" s="25">
        <f t="shared" ref="B8:B14" si="1">AU49</f>
        <v>27040</v>
      </c>
      <c r="C8" s="21">
        <f t="shared" ref="C8:C14" si="2">AM49</f>
        <v>2075</v>
      </c>
      <c r="D8" s="21">
        <f t="shared" ref="D8:D14" si="3">AF49</f>
        <v>105</v>
      </c>
      <c r="E8" s="22">
        <f t="shared" ref="E8:E14" si="4">AD49</f>
        <v>18</v>
      </c>
      <c r="F8" s="23">
        <f t="shared" ref="F8:F14" si="5">AE49</f>
        <v>12</v>
      </c>
      <c r="G8" s="24" t="str">
        <f t="shared" ref="G8:G14" si="6">V49</f>
        <v>20L</v>
      </c>
      <c r="H8">
        <f t="shared" ref="H8:H14" si="7">AN49</f>
        <v>217875</v>
      </c>
    </row>
    <row r="9" spans="1:8" x14ac:dyDescent="0.3">
      <c r="A9" s="20">
        <f t="shared" si="0"/>
        <v>166932</v>
      </c>
      <c r="B9" s="25">
        <f t="shared" si="1"/>
        <v>66550</v>
      </c>
      <c r="C9" s="21">
        <f t="shared" si="2"/>
        <v>2200</v>
      </c>
      <c r="D9" s="21">
        <f t="shared" si="3"/>
        <v>70</v>
      </c>
      <c r="E9" s="22">
        <f t="shared" si="4"/>
        <v>84</v>
      </c>
      <c r="F9" s="23" t="str">
        <f t="shared" si="5"/>
        <v>-</v>
      </c>
      <c r="G9" s="24" t="str">
        <f t="shared" si="6"/>
        <v>20M</v>
      </c>
      <c r="H9">
        <f t="shared" si="7"/>
        <v>154000</v>
      </c>
    </row>
    <row r="10" spans="1:8" x14ac:dyDescent="0.3">
      <c r="A10" s="20">
        <f t="shared" si="0"/>
        <v>166615</v>
      </c>
      <c r="B10" s="25">
        <f t="shared" si="1"/>
        <v>32990</v>
      </c>
      <c r="C10" s="21">
        <f t="shared" si="2"/>
        <v>1200</v>
      </c>
      <c r="D10" s="21">
        <f t="shared" si="3"/>
        <v>85</v>
      </c>
      <c r="E10" s="22">
        <f t="shared" si="4"/>
        <v>24</v>
      </c>
      <c r="F10" s="23" t="str">
        <f t="shared" si="5"/>
        <v>-</v>
      </c>
      <c r="G10" s="24" t="str">
        <f t="shared" si="6"/>
        <v>20M</v>
      </c>
      <c r="H10">
        <f t="shared" si="7"/>
        <v>102000</v>
      </c>
    </row>
    <row r="11" spans="1:8" x14ac:dyDescent="0.3">
      <c r="A11" s="20">
        <f t="shared" si="0"/>
        <v>166931</v>
      </c>
      <c r="B11" s="25">
        <f t="shared" si="1"/>
        <v>109630</v>
      </c>
      <c r="C11" s="21">
        <f t="shared" si="2"/>
        <v>2100</v>
      </c>
      <c r="D11" s="21">
        <f t="shared" si="3"/>
        <v>185</v>
      </c>
      <c r="E11" s="22">
        <f t="shared" si="4"/>
        <v>66</v>
      </c>
      <c r="F11" s="23" t="str">
        <f t="shared" si="5"/>
        <v>-</v>
      </c>
      <c r="G11" s="24" t="str">
        <f t="shared" si="6"/>
        <v>20M</v>
      </c>
      <c r="H11">
        <f t="shared" si="7"/>
        <v>388500</v>
      </c>
    </row>
    <row r="12" spans="1:8" x14ac:dyDescent="0.3">
      <c r="A12" s="20">
        <f t="shared" si="0"/>
        <v>269630</v>
      </c>
      <c r="B12" s="25">
        <f t="shared" si="1"/>
        <v>178420</v>
      </c>
      <c r="C12" s="21">
        <f t="shared" si="2"/>
        <v>2100</v>
      </c>
      <c r="D12" s="21">
        <f t="shared" si="3"/>
        <v>300</v>
      </c>
      <c r="E12" s="22">
        <f t="shared" si="4"/>
        <v>66</v>
      </c>
      <c r="F12" s="23" t="str">
        <f t="shared" si="5"/>
        <v>-</v>
      </c>
      <c r="G12" s="24" t="str">
        <f t="shared" si="6"/>
        <v>20M</v>
      </c>
      <c r="H12">
        <f t="shared" si="7"/>
        <v>630000</v>
      </c>
    </row>
    <row r="13" spans="1:8" x14ac:dyDescent="0.3">
      <c r="A13" s="20">
        <f t="shared" si="0"/>
        <v>271289</v>
      </c>
      <c r="B13" s="25">
        <f t="shared" si="1"/>
        <v>118720</v>
      </c>
      <c r="C13" s="21">
        <f t="shared" si="2"/>
        <v>2375</v>
      </c>
      <c r="D13" s="21">
        <f t="shared" si="3"/>
        <v>220</v>
      </c>
      <c r="E13" s="22">
        <f t="shared" si="4"/>
        <v>48</v>
      </c>
      <c r="F13" s="23" t="str">
        <f t="shared" si="5"/>
        <v>-</v>
      </c>
      <c r="G13" s="24" t="str">
        <f t="shared" si="6"/>
        <v>24J</v>
      </c>
      <c r="H13" s="38">
        <f t="shared" si="7"/>
        <v>522500</v>
      </c>
    </row>
    <row r="14" spans="1:8" x14ac:dyDescent="0.3">
      <c r="A14" s="20" t="str">
        <f t="shared" si="0"/>
        <v>0008</v>
      </c>
      <c r="B14" s="25">
        <f t="shared" si="1"/>
        <v>44540</v>
      </c>
      <c r="C14" s="21">
        <f t="shared" si="2"/>
        <v>2375</v>
      </c>
      <c r="D14" s="21">
        <f t="shared" si="3"/>
        <v>75</v>
      </c>
      <c r="E14" s="22">
        <f t="shared" si="4"/>
        <v>48</v>
      </c>
      <c r="F14" s="23" t="str">
        <f t="shared" si="5"/>
        <v>-</v>
      </c>
      <c r="G14" s="24" t="str">
        <f t="shared" si="6"/>
        <v>24J</v>
      </c>
      <c r="H14" s="38">
        <f t="shared" si="7"/>
        <v>166250</v>
      </c>
    </row>
    <row r="15" spans="1:8" x14ac:dyDescent="0.3">
      <c r="A15" s="20">
        <f t="shared" ref="A15:A47" si="8">Y56</f>
        <v>0</v>
      </c>
      <c r="B15" s="25">
        <f t="shared" ref="B15:B47" si="9">AU56</f>
        <v>0</v>
      </c>
      <c r="C15" s="21">
        <f t="shared" ref="C15:C47" si="10">AM56</f>
        <v>0</v>
      </c>
      <c r="D15" s="21">
        <f t="shared" ref="D15:D47" si="11">AF56</f>
        <v>0</v>
      </c>
      <c r="E15" s="22">
        <f t="shared" ref="E15:F25" si="12">AD56</f>
        <v>0</v>
      </c>
      <c r="F15" s="23">
        <f t="shared" si="12"/>
        <v>0</v>
      </c>
      <c r="G15" s="24">
        <f t="shared" ref="G15:G47" si="13">V56</f>
        <v>0</v>
      </c>
      <c r="H15">
        <f t="shared" ref="H15:H47" si="14">AN56</f>
        <v>0</v>
      </c>
    </row>
    <row r="16" spans="1:8" x14ac:dyDescent="0.3">
      <c r="A16" s="20">
        <f t="shared" si="8"/>
        <v>0</v>
      </c>
      <c r="B16" s="25">
        <f t="shared" si="9"/>
        <v>0</v>
      </c>
      <c r="C16" s="21">
        <f t="shared" si="10"/>
        <v>0</v>
      </c>
      <c r="D16" s="21">
        <f t="shared" si="11"/>
        <v>0</v>
      </c>
      <c r="E16" s="22">
        <f t="shared" si="12"/>
        <v>0</v>
      </c>
      <c r="F16" s="23">
        <f t="shared" si="12"/>
        <v>0</v>
      </c>
      <c r="G16" s="24">
        <f t="shared" si="13"/>
        <v>0</v>
      </c>
      <c r="H16">
        <f t="shared" si="14"/>
        <v>0</v>
      </c>
    </row>
    <row r="17" spans="1:8" x14ac:dyDescent="0.3">
      <c r="A17" s="20">
        <f t="shared" si="8"/>
        <v>0</v>
      </c>
      <c r="B17" s="25">
        <f t="shared" si="9"/>
        <v>0</v>
      </c>
      <c r="C17" s="21">
        <f t="shared" si="10"/>
        <v>0</v>
      </c>
      <c r="D17" s="21">
        <f t="shared" si="11"/>
        <v>0</v>
      </c>
      <c r="E17" s="22">
        <f t="shared" si="12"/>
        <v>0</v>
      </c>
      <c r="F17" s="23">
        <f t="shared" si="12"/>
        <v>0</v>
      </c>
      <c r="G17" s="24">
        <f t="shared" si="13"/>
        <v>0</v>
      </c>
      <c r="H17">
        <f t="shared" si="14"/>
        <v>0</v>
      </c>
    </row>
    <row r="18" spans="1:8" x14ac:dyDescent="0.3">
      <c r="A18" s="20">
        <f t="shared" si="8"/>
        <v>0</v>
      </c>
      <c r="B18" s="25">
        <f t="shared" si="9"/>
        <v>0</v>
      </c>
      <c r="C18" s="21">
        <f t="shared" si="10"/>
        <v>0</v>
      </c>
      <c r="D18" s="21">
        <f t="shared" si="11"/>
        <v>0</v>
      </c>
      <c r="E18" s="22">
        <f t="shared" si="12"/>
        <v>0</v>
      </c>
      <c r="F18" s="23">
        <f t="shared" si="12"/>
        <v>0</v>
      </c>
      <c r="G18" s="24">
        <f t="shared" si="13"/>
        <v>0</v>
      </c>
      <c r="H18">
        <f t="shared" si="14"/>
        <v>0</v>
      </c>
    </row>
    <row r="19" spans="1:8" x14ac:dyDescent="0.3">
      <c r="A19" s="20">
        <f t="shared" si="8"/>
        <v>0</v>
      </c>
      <c r="B19" s="25">
        <f t="shared" si="9"/>
        <v>0</v>
      </c>
      <c r="C19" s="21">
        <f t="shared" si="10"/>
        <v>0</v>
      </c>
      <c r="D19" s="21">
        <f t="shared" si="11"/>
        <v>0</v>
      </c>
      <c r="E19" s="22">
        <f t="shared" si="12"/>
        <v>0</v>
      </c>
      <c r="F19" s="23">
        <f t="shared" si="12"/>
        <v>0</v>
      </c>
      <c r="G19" s="24">
        <f t="shared" si="13"/>
        <v>0</v>
      </c>
      <c r="H19">
        <f t="shared" si="14"/>
        <v>0</v>
      </c>
    </row>
    <row r="20" spans="1:8" x14ac:dyDescent="0.3">
      <c r="A20" s="20">
        <f t="shared" si="8"/>
        <v>0</v>
      </c>
      <c r="B20" s="25">
        <f t="shared" si="9"/>
        <v>0</v>
      </c>
      <c r="C20" s="21">
        <f t="shared" si="10"/>
        <v>0</v>
      </c>
      <c r="D20" s="21">
        <f t="shared" si="11"/>
        <v>0</v>
      </c>
      <c r="E20" s="22">
        <f t="shared" si="12"/>
        <v>0</v>
      </c>
      <c r="F20" s="23">
        <f t="shared" si="12"/>
        <v>0</v>
      </c>
      <c r="G20" s="24">
        <f t="shared" si="13"/>
        <v>0</v>
      </c>
      <c r="H20">
        <f t="shared" si="14"/>
        <v>0</v>
      </c>
    </row>
    <row r="21" spans="1:8" x14ac:dyDescent="0.3">
      <c r="A21" s="20">
        <f t="shared" si="8"/>
        <v>0</v>
      </c>
      <c r="B21" s="25">
        <f t="shared" si="9"/>
        <v>0</v>
      </c>
      <c r="C21" s="21">
        <f t="shared" si="10"/>
        <v>0</v>
      </c>
      <c r="D21" s="21">
        <f t="shared" si="11"/>
        <v>0</v>
      </c>
      <c r="E21" s="22">
        <f t="shared" si="12"/>
        <v>0</v>
      </c>
      <c r="F21" s="23">
        <f t="shared" si="12"/>
        <v>0</v>
      </c>
      <c r="G21" s="24">
        <f t="shared" si="13"/>
        <v>0</v>
      </c>
      <c r="H21">
        <f t="shared" si="14"/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325</v>
      </c>
      <c r="B49" t="s">
        <v>47</v>
      </c>
      <c r="C49">
        <v>19701</v>
      </c>
      <c r="D49">
        <v>12081</v>
      </c>
      <c r="E49" t="s">
        <v>867</v>
      </c>
      <c r="F49" t="s">
        <v>49</v>
      </c>
      <c r="G49">
        <v>269636</v>
      </c>
      <c r="H49">
        <v>31</v>
      </c>
      <c r="I49">
        <v>0.5</v>
      </c>
      <c r="J49" t="s">
        <v>50</v>
      </c>
      <c r="K49">
        <v>900118</v>
      </c>
      <c r="L49" t="s">
        <v>868</v>
      </c>
      <c r="M49" t="s">
        <v>869</v>
      </c>
      <c r="N49">
        <v>32</v>
      </c>
      <c r="O49">
        <v>29</v>
      </c>
      <c r="P49" t="s">
        <v>50</v>
      </c>
      <c r="Q49" t="s">
        <v>53</v>
      </c>
      <c r="R49">
        <v>105</v>
      </c>
      <c r="S49">
        <v>1118</v>
      </c>
      <c r="T49" t="s">
        <v>54</v>
      </c>
      <c r="U49">
        <v>1</v>
      </c>
      <c r="V49" t="s">
        <v>870</v>
      </c>
      <c r="W49" t="s">
        <v>50</v>
      </c>
      <c r="X49">
        <v>111.09763700000001</v>
      </c>
      <c r="Y49">
        <v>269636</v>
      </c>
      <c r="Z49" t="s">
        <v>868</v>
      </c>
      <c r="AA49" t="s">
        <v>869</v>
      </c>
      <c r="AB49" t="s">
        <v>189</v>
      </c>
      <c r="AC49" t="s">
        <v>49</v>
      </c>
      <c r="AD49">
        <v>18</v>
      </c>
      <c r="AE49">
        <v>12</v>
      </c>
      <c r="AF49">
        <v>105</v>
      </c>
      <c r="AG49" t="s">
        <v>59</v>
      </c>
      <c r="AH49">
        <v>41584</v>
      </c>
      <c r="AI49" t="s">
        <v>871</v>
      </c>
      <c r="AJ49" t="s">
        <v>83</v>
      </c>
      <c r="AK49">
        <v>2000</v>
      </c>
      <c r="AL49">
        <v>75</v>
      </c>
      <c r="AM49">
        <v>2075</v>
      </c>
      <c r="AN49">
        <v>217875</v>
      </c>
      <c r="AO49">
        <v>33220</v>
      </c>
      <c r="AP49">
        <v>31170</v>
      </c>
      <c r="AQ49">
        <v>16730</v>
      </c>
      <c r="AR49">
        <v>0</v>
      </c>
      <c r="AS49" t="s">
        <v>66</v>
      </c>
      <c r="AT49">
        <v>16730</v>
      </c>
      <c r="AU49">
        <v>27040</v>
      </c>
    </row>
    <row r="50" spans="1:47" x14ac:dyDescent="0.3">
      <c r="A50">
        <v>324</v>
      </c>
      <c r="B50" t="s">
        <v>47</v>
      </c>
      <c r="C50">
        <v>19669</v>
      </c>
      <c r="D50">
        <v>6266</v>
      </c>
      <c r="E50" t="s">
        <v>861</v>
      </c>
      <c r="F50" t="s">
        <v>49</v>
      </c>
      <c r="G50">
        <v>166932</v>
      </c>
      <c r="H50">
        <v>31</v>
      </c>
      <c r="I50">
        <v>0.5</v>
      </c>
      <c r="J50" t="s">
        <v>50</v>
      </c>
      <c r="K50" t="s">
        <v>862</v>
      </c>
      <c r="L50" t="s">
        <v>863</v>
      </c>
      <c r="M50" t="s">
        <v>864</v>
      </c>
      <c r="N50">
        <v>29</v>
      </c>
      <c r="O50">
        <v>29</v>
      </c>
      <c r="P50" t="s">
        <v>50</v>
      </c>
      <c r="Q50" t="s">
        <v>53</v>
      </c>
      <c r="R50">
        <v>65</v>
      </c>
      <c r="S50">
        <v>84</v>
      </c>
      <c r="T50" t="s">
        <v>54</v>
      </c>
      <c r="U50">
        <v>1</v>
      </c>
      <c r="V50" t="s">
        <v>865</v>
      </c>
      <c r="W50" t="s">
        <v>50</v>
      </c>
      <c r="X50">
        <v>61.626323999999997</v>
      </c>
      <c r="Y50">
        <v>166932</v>
      </c>
      <c r="Z50" t="s">
        <v>863</v>
      </c>
      <c r="AA50" t="s">
        <v>864</v>
      </c>
      <c r="AB50" t="s">
        <v>189</v>
      </c>
      <c r="AC50" t="s">
        <v>49</v>
      </c>
      <c r="AD50">
        <v>84</v>
      </c>
      <c r="AE50" t="s">
        <v>58</v>
      </c>
      <c r="AF50">
        <v>70</v>
      </c>
      <c r="AG50" t="s">
        <v>117</v>
      </c>
      <c r="AH50">
        <v>41550</v>
      </c>
      <c r="AI50" t="s">
        <v>866</v>
      </c>
      <c r="AJ50" t="s">
        <v>83</v>
      </c>
      <c r="AK50">
        <v>2000</v>
      </c>
      <c r="AL50">
        <v>200</v>
      </c>
      <c r="AM50">
        <v>2200</v>
      </c>
      <c r="AN50">
        <v>154000</v>
      </c>
      <c r="AO50">
        <v>79310</v>
      </c>
      <c r="AP50">
        <v>0</v>
      </c>
      <c r="AQ50">
        <v>79120</v>
      </c>
      <c r="AR50">
        <v>41210</v>
      </c>
      <c r="AS50" t="s">
        <v>71</v>
      </c>
      <c r="AT50">
        <v>41210</v>
      </c>
      <c r="AU50">
        <v>66550</v>
      </c>
    </row>
    <row r="51" spans="1:47" x14ac:dyDescent="0.3">
      <c r="A51">
        <v>388</v>
      </c>
      <c r="B51" t="s">
        <v>47</v>
      </c>
      <c r="C51">
        <v>1870</v>
      </c>
      <c r="D51">
        <v>5479</v>
      </c>
      <c r="E51" t="s">
        <v>1017</v>
      </c>
      <c r="F51" t="s">
        <v>57</v>
      </c>
      <c r="G51">
        <v>166615</v>
      </c>
      <c r="H51">
        <v>31</v>
      </c>
      <c r="I51">
        <v>1.5</v>
      </c>
      <c r="J51" t="s">
        <v>50</v>
      </c>
      <c r="K51" t="s">
        <v>1018</v>
      </c>
      <c r="L51" t="s">
        <v>1019</v>
      </c>
      <c r="M51" t="s">
        <v>1020</v>
      </c>
      <c r="N51">
        <v>30</v>
      </c>
      <c r="O51">
        <v>30</v>
      </c>
      <c r="P51" t="s">
        <v>50</v>
      </c>
      <c r="Q51" t="s">
        <v>53</v>
      </c>
      <c r="R51">
        <v>88</v>
      </c>
      <c r="S51">
        <v>24</v>
      </c>
      <c r="T51" t="s">
        <v>54</v>
      </c>
      <c r="U51">
        <v>1</v>
      </c>
      <c r="V51" t="s">
        <v>865</v>
      </c>
      <c r="W51" t="s">
        <v>50</v>
      </c>
      <c r="X51">
        <v>91.748729999999995</v>
      </c>
      <c r="Y51">
        <v>166615</v>
      </c>
      <c r="Z51" t="s">
        <v>1019</v>
      </c>
      <c r="AA51" t="s">
        <v>1020</v>
      </c>
      <c r="AB51" t="s">
        <v>189</v>
      </c>
      <c r="AC51" t="s">
        <v>57</v>
      </c>
      <c r="AD51">
        <v>24</v>
      </c>
      <c r="AE51" t="s">
        <v>58</v>
      </c>
      <c r="AF51">
        <v>85</v>
      </c>
      <c r="AG51" t="s">
        <v>59</v>
      </c>
      <c r="AH51">
        <v>41584</v>
      </c>
      <c r="AI51" t="s">
        <v>1021</v>
      </c>
      <c r="AJ51" t="s">
        <v>61</v>
      </c>
      <c r="AK51">
        <v>1000</v>
      </c>
      <c r="AL51">
        <v>200</v>
      </c>
      <c r="AM51">
        <v>1200</v>
      </c>
      <c r="AN51">
        <v>102000</v>
      </c>
      <c r="AO51">
        <v>37830</v>
      </c>
      <c r="AP51">
        <v>36180</v>
      </c>
      <c r="AQ51">
        <v>28750</v>
      </c>
      <c r="AR51">
        <v>29190</v>
      </c>
      <c r="AS51" t="s">
        <v>66</v>
      </c>
      <c r="AT51">
        <v>28750</v>
      </c>
      <c r="AU51">
        <v>32990</v>
      </c>
    </row>
    <row r="52" spans="1:47" x14ac:dyDescent="0.3">
      <c r="A52">
        <v>389</v>
      </c>
      <c r="B52" t="s">
        <v>47</v>
      </c>
      <c r="C52">
        <v>2111</v>
      </c>
      <c r="D52">
        <v>6265</v>
      </c>
      <c r="E52" t="s">
        <v>1017</v>
      </c>
      <c r="F52" t="s">
        <v>57</v>
      </c>
      <c r="G52">
        <v>166931</v>
      </c>
      <c r="H52">
        <v>31</v>
      </c>
      <c r="I52">
        <v>2.79</v>
      </c>
      <c r="J52" t="s">
        <v>50</v>
      </c>
      <c r="K52" t="s">
        <v>1018</v>
      </c>
      <c r="L52" t="s">
        <v>1022</v>
      </c>
      <c r="M52" t="s">
        <v>1020</v>
      </c>
      <c r="N52">
        <v>29</v>
      </c>
      <c r="O52">
        <v>30</v>
      </c>
      <c r="P52" t="s">
        <v>50</v>
      </c>
      <c r="Q52" t="s">
        <v>53</v>
      </c>
      <c r="R52">
        <v>197</v>
      </c>
      <c r="S52">
        <v>66</v>
      </c>
      <c r="T52" t="s">
        <v>54</v>
      </c>
      <c r="U52">
        <v>1</v>
      </c>
      <c r="V52" t="s">
        <v>865</v>
      </c>
      <c r="W52" t="s">
        <v>50</v>
      </c>
      <c r="X52">
        <v>192.13327799999999</v>
      </c>
      <c r="Y52">
        <v>166931</v>
      </c>
      <c r="Z52" t="s">
        <v>1022</v>
      </c>
      <c r="AA52" t="s">
        <v>1020</v>
      </c>
      <c r="AB52" t="s">
        <v>189</v>
      </c>
      <c r="AC52" t="s">
        <v>57</v>
      </c>
      <c r="AD52">
        <v>66</v>
      </c>
      <c r="AE52" t="s">
        <v>58</v>
      </c>
      <c r="AF52">
        <v>185</v>
      </c>
      <c r="AG52" t="s">
        <v>117</v>
      </c>
      <c r="AH52">
        <v>41550</v>
      </c>
      <c r="AI52" t="s">
        <v>276</v>
      </c>
      <c r="AJ52" t="s">
        <v>83</v>
      </c>
      <c r="AK52">
        <v>2000</v>
      </c>
      <c r="AL52">
        <v>100</v>
      </c>
      <c r="AM52">
        <v>2100</v>
      </c>
      <c r="AN52">
        <v>388500</v>
      </c>
      <c r="AO52">
        <v>113630</v>
      </c>
      <c r="AP52">
        <v>0</v>
      </c>
      <c r="AQ52">
        <v>141110</v>
      </c>
      <c r="AR52">
        <v>74140</v>
      </c>
      <c r="AS52" t="s">
        <v>71</v>
      </c>
      <c r="AT52">
        <v>74140</v>
      </c>
      <c r="AU52">
        <v>109630</v>
      </c>
    </row>
    <row r="53" spans="1:47" x14ac:dyDescent="0.3">
      <c r="A53">
        <v>420</v>
      </c>
      <c r="B53" t="s">
        <v>47</v>
      </c>
      <c r="C53">
        <v>24253</v>
      </c>
      <c r="D53">
        <v>136102</v>
      </c>
      <c r="E53" t="s">
        <v>1017</v>
      </c>
      <c r="F53" t="s">
        <v>57</v>
      </c>
      <c r="G53">
        <v>269630</v>
      </c>
      <c r="H53">
        <v>31</v>
      </c>
      <c r="I53">
        <v>3.37</v>
      </c>
      <c r="J53" t="s">
        <v>50</v>
      </c>
      <c r="K53" t="s">
        <v>1018</v>
      </c>
      <c r="L53" t="s">
        <v>1020</v>
      </c>
      <c r="M53" t="s">
        <v>1083</v>
      </c>
      <c r="N53">
        <v>30</v>
      </c>
      <c r="O53">
        <v>29</v>
      </c>
      <c r="P53" t="s">
        <v>50</v>
      </c>
      <c r="Q53" t="s">
        <v>53</v>
      </c>
      <c r="R53">
        <v>297</v>
      </c>
      <c r="S53">
        <v>66</v>
      </c>
      <c r="T53" t="s">
        <v>54</v>
      </c>
      <c r="U53">
        <v>1</v>
      </c>
      <c r="V53" t="s">
        <v>865</v>
      </c>
      <c r="W53" t="s">
        <v>50</v>
      </c>
      <c r="X53">
        <v>296.87280900000002</v>
      </c>
      <c r="Y53">
        <v>269630</v>
      </c>
      <c r="Z53" t="s">
        <v>1020</v>
      </c>
      <c r="AA53" t="s">
        <v>1083</v>
      </c>
      <c r="AB53" t="s">
        <v>189</v>
      </c>
      <c r="AC53" t="s">
        <v>57</v>
      </c>
      <c r="AD53">
        <v>66</v>
      </c>
      <c r="AE53" t="s">
        <v>58</v>
      </c>
      <c r="AF53">
        <v>300</v>
      </c>
      <c r="AG53" t="s">
        <v>117</v>
      </c>
      <c r="AH53">
        <v>41550</v>
      </c>
      <c r="AI53" t="s">
        <v>1084</v>
      </c>
      <c r="AJ53" t="s">
        <v>83</v>
      </c>
      <c r="AK53">
        <v>2000</v>
      </c>
      <c r="AL53">
        <v>100</v>
      </c>
      <c r="AM53">
        <v>2100</v>
      </c>
      <c r="AN53">
        <v>630000</v>
      </c>
      <c r="AO53">
        <v>178820</v>
      </c>
      <c r="AP53">
        <v>0</v>
      </c>
      <c r="AQ53">
        <v>232300</v>
      </c>
      <c r="AR53">
        <v>124150</v>
      </c>
      <c r="AS53" t="s">
        <v>71</v>
      </c>
      <c r="AT53">
        <v>124150</v>
      </c>
      <c r="AU53">
        <v>178420</v>
      </c>
    </row>
    <row r="54" spans="1:47" x14ac:dyDescent="0.3">
      <c r="A54">
        <v>331</v>
      </c>
      <c r="B54" t="s">
        <v>47</v>
      </c>
      <c r="C54">
        <v>20340</v>
      </c>
      <c r="D54">
        <v>93287</v>
      </c>
      <c r="E54" t="s">
        <v>50</v>
      </c>
      <c r="F54" t="s">
        <v>49</v>
      </c>
      <c r="G54">
        <v>271289</v>
      </c>
      <c r="H54">
        <v>31</v>
      </c>
      <c r="I54">
        <v>0.37</v>
      </c>
      <c r="J54" t="s">
        <v>118</v>
      </c>
      <c r="K54" t="s">
        <v>50</v>
      </c>
      <c r="L54" t="s">
        <v>888</v>
      </c>
      <c r="M54" t="s">
        <v>403</v>
      </c>
      <c r="N54">
        <v>29</v>
      </c>
      <c r="O54">
        <v>30</v>
      </c>
      <c r="P54" t="s">
        <v>50</v>
      </c>
      <c r="Q54" t="s">
        <v>53</v>
      </c>
      <c r="R54">
        <v>110</v>
      </c>
      <c r="S54">
        <v>48</v>
      </c>
      <c r="T54" t="s">
        <v>54</v>
      </c>
      <c r="U54">
        <v>1</v>
      </c>
      <c r="V54" t="s">
        <v>889</v>
      </c>
      <c r="W54" t="s">
        <v>50</v>
      </c>
      <c r="X54">
        <v>111.26520600000001</v>
      </c>
      <c r="Y54">
        <v>271289</v>
      </c>
      <c r="Z54" t="s">
        <v>888</v>
      </c>
      <c r="AA54" t="s">
        <v>403</v>
      </c>
      <c r="AB54" t="s">
        <v>823</v>
      </c>
      <c r="AC54" t="s">
        <v>49</v>
      </c>
      <c r="AD54">
        <v>48</v>
      </c>
      <c r="AE54" t="s">
        <v>58</v>
      </c>
      <c r="AF54">
        <v>220</v>
      </c>
      <c r="AG54" t="s">
        <v>117</v>
      </c>
      <c r="AH54">
        <v>41557</v>
      </c>
      <c r="AI54" t="s">
        <v>890</v>
      </c>
      <c r="AJ54" t="s">
        <v>83</v>
      </c>
      <c r="AK54">
        <v>2000</v>
      </c>
      <c r="AL54">
        <v>375</v>
      </c>
      <c r="AM54">
        <v>2375</v>
      </c>
      <c r="AN54">
        <v>522500</v>
      </c>
      <c r="AO54">
        <v>146440</v>
      </c>
      <c r="AP54">
        <v>117840</v>
      </c>
      <c r="AQ54">
        <v>129720</v>
      </c>
      <c r="AR54">
        <v>80860</v>
      </c>
      <c r="AS54" t="s">
        <v>71</v>
      </c>
      <c r="AT54">
        <v>80860</v>
      </c>
      <c r="AU54">
        <v>118720</v>
      </c>
    </row>
    <row r="55" spans="1:47" x14ac:dyDescent="0.3">
      <c r="A55">
        <v>332</v>
      </c>
      <c r="B55" t="s">
        <v>47</v>
      </c>
      <c r="C55">
        <v>20341</v>
      </c>
      <c r="D55">
        <v>93288</v>
      </c>
      <c r="E55" t="s">
        <v>50</v>
      </c>
      <c r="F55" t="s">
        <v>49</v>
      </c>
      <c r="G55">
        <v>0</v>
      </c>
      <c r="H55">
        <v>31</v>
      </c>
      <c r="I55">
        <v>0.37</v>
      </c>
      <c r="J55" t="s">
        <v>118</v>
      </c>
      <c r="K55" t="s">
        <v>50</v>
      </c>
      <c r="L55" t="s">
        <v>403</v>
      </c>
      <c r="M55" t="s">
        <v>636</v>
      </c>
      <c r="N55">
        <v>30</v>
      </c>
      <c r="O55">
        <v>29</v>
      </c>
      <c r="P55" t="s">
        <v>50</v>
      </c>
      <c r="Q55" t="s">
        <v>53</v>
      </c>
      <c r="R55">
        <v>35</v>
      </c>
      <c r="S55">
        <v>48</v>
      </c>
      <c r="T55" t="s">
        <v>54</v>
      </c>
      <c r="U55">
        <v>1</v>
      </c>
      <c r="V55" t="s">
        <v>889</v>
      </c>
      <c r="W55" t="s">
        <v>50</v>
      </c>
      <c r="X55">
        <v>37.061216999999999</v>
      </c>
      <c r="Y55" s="35" t="s">
        <v>1227</v>
      </c>
      <c r="Z55" t="s">
        <v>403</v>
      </c>
      <c r="AA55" t="s">
        <v>638</v>
      </c>
      <c r="AB55" t="s">
        <v>823</v>
      </c>
      <c r="AC55" t="s">
        <v>49</v>
      </c>
      <c r="AD55">
        <v>48</v>
      </c>
      <c r="AE55" t="s">
        <v>58</v>
      </c>
      <c r="AF55">
        <v>75</v>
      </c>
      <c r="AG55" t="s">
        <v>117</v>
      </c>
      <c r="AH55">
        <v>41557</v>
      </c>
      <c r="AI55" t="s">
        <v>891</v>
      </c>
      <c r="AJ55" t="s">
        <v>83</v>
      </c>
      <c r="AK55">
        <v>2000</v>
      </c>
      <c r="AL55">
        <v>375</v>
      </c>
      <c r="AM55">
        <v>2375</v>
      </c>
      <c r="AN55">
        <v>166250</v>
      </c>
      <c r="AO55">
        <v>56560</v>
      </c>
      <c r="AP55">
        <v>47460</v>
      </c>
      <c r="AQ55">
        <v>44620</v>
      </c>
      <c r="AR55">
        <v>29520</v>
      </c>
      <c r="AS55" t="s">
        <v>71</v>
      </c>
      <c r="AT55">
        <v>29520</v>
      </c>
      <c r="AU55">
        <v>44540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workbookViewId="0">
      <pane ySplit="9240" topLeftCell="A42"/>
      <selection activeCell="G2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1247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10" t="s">
        <v>1199</v>
      </c>
      <c r="B3" s="26">
        <f>SUM(B8:B47)</f>
        <v>366660</v>
      </c>
      <c r="C3" s="27">
        <f>H3/D3</f>
        <v>2039.9543378995434</v>
      </c>
      <c r="D3" s="28">
        <f>SUM(D8:D47)</f>
        <v>1095</v>
      </c>
      <c r="E3" s="47"/>
      <c r="F3" s="47"/>
      <c r="G3" s="47"/>
      <c r="H3">
        <f>SUM(H8:H47)</f>
        <v>2233750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16" si="0">Y49</f>
        <v>163072</v>
      </c>
      <c r="B8" s="25">
        <f t="shared" ref="B8:B16" si="1">AU49</f>
        <v>26380</v>
      </c>
      <c r="C8" s="21">
        <f t="shared" ref="C8:C16" si="2">AM49</f>
        <v>2225</v>
      </c>
      <c r="D8" s="21">
        <f t="shared" ref="D8:D16" si="3">AF49</f>
        <v>85</v>
      </c>
      <c r="E8" s="22">
        <f t="shared" ref="E8:E16" si="4">AD49</f>
        <v>15</v>
      </c>
      <c r="F8" s="23" t="str">
        <f t="shared" ref="F8:F16" si="5">AE49</f>
        <v>-</v>
      </c>
      <c r="G8" s="24" t="str">
        <f t="shared" ref="G8:G16" si="6">V49</f>
        <v>13B</v>
      </c>
      <c r="H8">
        <f t="shared" ref="H8:H16" si="7">AN49</f>
        <v>189125</v>
      </c>
    </row>
    <row r="9" spans="1:8" x14ac:dyDescent="0.3">
      <c r="A9" s="20">
        <f t="shared" si="0"/>
        <v>163069</v>
      </c>
      <c r="B9" s="25">
        <f t="shared" si="1"/>
        <v>20000</v>
      </c>
      <c r="C9" s="21">
        <f t="shared" si="2"/>
        <v>2200</v>
      </c>
      <c r="D9" s="21">
        <f t="shared" si="3"/>
        <v>20</v>
      </c>
      <c r="E9" s="22">
        <f t="shared" si="4"/>
        <v>30</v>
      </c>
      <c r="F9" s="23" t="str">
        <f t="shared" si="5"/>
        <v>-</v>
      </c>
      <c r="G9" s="24" t="str">
        <f t="shared" si="6"/>
        <v>13B</v>
      </c>
      <c r="H9">
        <f t="shared" si="7"/>
        <v>44000</v>
      </c>
    </row>
    <row r="10" spans="1:8" x14ac:dyDescent="0.3">
      <c r="A10" s="20">
        <f t="shared" si="0"/>
        <v>163070</v>
      </c>
      <c r="B10" s="25">
        <f t="shared" si="1"/>
        <v>38620</v>
      </c>
      <c r="C10" s="21">
        <f t="shared" si="2"/>
        <v>2050</v>
      </c>
      <c r="D10" s="21">
        <f t="shared" si="3"/>
        <v>95</v>
      </c>
      <c r="E10" s="22">
        <f t="shared" si="4"/>
        <v>30</v>
      </c>
      <c r="F10" s="23" t="str">
        <f t="shared" si="5"/>
        <v>-</v>
      </c>
      <c r="G10" s="24" t="str">
        <f t="shared" si="6"/>
        <v>13B</v>
      </c>
      <c r="H10">
        <f t="shared" si="7"/>
        <v>194750</v>
      </c>
    </row>
    <row r="11" spans="1:8" x14ac:dyDescent="0.3">
      <c r="A11" s="20">
        <f t="shared" si="0"/>
        <v>165501</v>
      </c>
      <c r="B11" s="25">
        <f t="shared" si="1"/>
        <v>52120</v>
      </c>
      <c r="C11" s="21">
        <f t="shared" si="2"/>
        <v>2375</v>
      </c>
      <c r="D11" s="21">
        <f t="shared" si="3"/>
        <v>115</v>
      </c>
      <c r="E11" s="22">
        <f t="shared" si="4"/>
        <v>36</v>
      </c>
      <c r="F11" s="23" t="str">
        <f t="shared" si="5"/>
        <v>-</v>
      </c>
      <c r="G11" s="24" t="str">
        <f t="shared" si="6"/>
        <v>13B</v>
      </c>
      <c r="H11">
        <f t="shared" si="7"/>
        <v>273125</v>
      </c>
    </row>
    <row r="12" spans="1:8" x14ac:dyDescent="0.3">
      <c r="A12" s="20">
        <f t="shared" si="0"/>
        <v>163071</v>
      </c>
      <c r="B12" s="25">
        <f t="shared" si="1"/>
        <v>45610</v>
      </c>
      <c r="C12" s="21">
        <f t="shared" si="2"/>
        <v>2300</v>
      </c>
      <c r="D12" s="21">
        <f t="shared" si="3"/>
        <v>195</v>
      </c>
      <c r="E12" s="22">
        <f t="shared" si="4"/>
        <v>15</v>
      </c>
      <c r="F12" s="23" t="str">
        <f t="shared" si="5"/>
        <v>-</v>
      </c>
      <c r="G12" s="24" t="str">
        <f t="shared" si="6"/>
        <v>13B</v>
      </c>
      <c r="H12">
        <f t="shared" si="7"/>
        <v>448500</v>
      </c>
    </row>
    <row r="13" spans="1:8" x14ac:dyDescent="0.3">
      <c r="A13" s="20">
        <f t="shared" si="0"/>
        <v>260075</v>
      </c>
      <c r="B13" s="25">
        <f t="shared" si="1"/>
        <v>73890</v>
      </c>
      <c r="C13" s="21">
        <f t="shared" si="2"/>
        <v>2050</v>
      </c>
      <c r="D13" s="21">
        <f t="shared" si="3"/>
        <v>220</v>
      </c>
      <c r="E13" s="22">
        <f t="shared" si="4"/>
        <v>30</v>
      </c>
      <c r="F13" s="23" t="str">
        <f t="shared" si="5"/>
        <v>-</v>
      </c>
      <c r="G13" s="24" t="str">
        <f t="shared" si="6"/>
        <v>13B</v>
      </c>
      <c r="H13">
        <f t="shared" si="7"/>
        <v>451000</v>
      </c>
    </row>
    <row r="14" spans="1:8" x14ac:dyDescent="0.3">
      <c r="A14" s="20">
        <f t="shared" si="0"/>
        <v>161552</v>
      </c>
      <c r="B14" s="25">
        <f t="shared" si="1"/>
        <v>40610</v>
      </c>
      <c r="C14" s="21">
        <f t="shared" si="2"/>
        <v>2050</v>
      </c>
      <c r="D14" s="21">
        <f t="shared" si="3"/>
        <v>130</v>
      </c>
      <c r="E14" s="22">
        <f t="shared" si="4"/>
        <v>18</v>
      </c>
      <c r="F14" s="23" t="str">
        <f t="shared" si="5"/>
        <v>-</v>
      </c>
      <c r="G14" s="24" t="str">
        <f t="shared" si="6"/>
        <v>13C</v>
      </c>
      <c r="H14">
        <f t="shared" si="7"/>
        <v>266500</v>
      </c>
    </row>
    <row r="15" spans="1:8" x14ac:dyDescent="0.3">
      <c r="A15" s="20">
        <f t="shared" si="0"/>
        <v>166120</v>
      </c>
      <c r="B15" s="25">
        <f t="shared" si="1"/>
        <v>26760</v>
      </c>
      <c r="C15" s="21">
        <f t="shared" si="2"/>
        <v>1050</v>
      </c>
      <c r="D15" s="21">
        <f t="shared" si="3"/>
        <v>115</v>
      </c>
      <c r="E15" s="22">
        <f t="shared" si="4"/>
        <v>12</v>
      </c>
      <c r="F15" s="23" t="str">
        <f t="shared" si="5"/>
        <v>-</v>
      </c>
      <c r="G15" s="24" t="str">
        <f t="shared" si="6"/>
        <v>13C</v>
      </c>
      <c r="H15">
        <f t="shared" si="7"/>
        <v>120750</v>
      </c>
    </row>
    <row r="16" spans="1:8" x14ac:dyDescent="0.3">
      <c r="A16" s="20">
        <f t="shared" si="0"/>
        <v>251630</v>
      </c>
      <c r="B16" s="25">
        <f t="shared" si="1"/>
        <v>42670</v>
      </c>
      <c r="C16" s="21">
        <f t="shared" si="2"/>
        <v>2050</v>
      </c>
      <c r="D16" s="21">
        <f t="shared" si="3"/>
        <v>120</v>
      </c>
      <c r="E16" s="22">
        <f t="shared" si="4"/>
        <v>30</v>
      </c>
      <c r="F16" s="23" t="str">
        <f t="shared" si="5"/>
        <v>-</v>
      </c>
      <c r="G16" s="24" t="str">
        <f t="shared" si="6"/>
        <v>14C</v>
      </c>
      <c r="H16">
        <f t="shared" si="7"/>
        <v>246000</v>
      </c>
    </row>
    <row r="17" spans="1:8" x14ac:dyDescent="0.3">
      <c r="A17" s="20">
        <f t="shared" ref="A17:A47" si="8">Y58</f>
        <v>0</v>
      </c>
      <c r="B17" s="25">
        <f t="shared" ref="B17:B47" si="9">AU58</f>
        <v>0</v>
      </c>
      <c r="C17" s="21">
        <f t="shared" ref="C17:C47" si="10">AM58</f>
        <v>0</v>
      </c>
      <c r="D17" s="21">
        <f t="shared" ref="D17:D47" si="11">AF58</f>
        <v>0</v>
      </c>
      <c r="E17" s="22">
        <f t="shared" ref="E17:F25" si="12">AD58</f>
        <v>0</v>
      </c>
      <c r="F17" s="23">
        <f t="shared" si="12"/>
        <v>0</v>
      </c>
      <c r="G17" s="24">
        <f t="shared" ref="G17:G47" si="13">V58</f>
        <v>0</v>
      </c>
      <c r="H17">
        <f t="shared" ref="H17:H47" si="14">AN58</f>
        <v>0</v>
      </c>
    </row>
    <row r="18" spans="1:8" x14ac:dyDescent="0.3">
      <c r="A18" s="20">
        <f t="shared" si="8"/>
        <v>0</v>
      </c>
      <c r="B18" s="25">
        <f t="shared" si="9"/>
        <v>0</v>
      </c>
      <c r="C18" s="21">
        <f t="shared" si="10"/>
        <v>0</v>
      </c>
      <c r="D18" s="21">
        <f t="shared" si="11"/>
        <v>0</v>
      </c>
      <c r="E18" s="22">
        <f t="shared" si="12"/>
        <v>0</v>
      </c>
      <c r="F18" s="23">
        <f t="shared" si="12"/>
        <v>0</v>
      </c>
      <c r="G18" s="24">
        <f t="shared" si="13"/>
        <v>0</v>
      </c>
      <c r="H18">
        <f t="shared" si="14"/>
        <v>0</v>
      </c>
    </row>
    <row r="19" spans="1:8" x14ac:dyDescent="0.3">
      <c r="A19" s="20">
        <f t="shared" si="8"/>
        <v>0</v>
      </c>
      <c r="B19" s="25">
        <f t="shared" si="9"/>
        <v>0</v>
      </c>
      <c r="C19" s="21">
        <f t="shared" si="10"/>
        <v>0</v>
      </c>
      <c r="D19" s="21">
        <f t="shared" si="11"/>
        <v>0</v>
      </c>
      <c r="E19" s="22">
        <f t="shared" si="12"/>
        <v>0</v>
      </c>
      <c r="F19" s="23">
        <f t="shared" si="12"/>
        <v>0</v>
      </c>
      <c r="G19" s="24">
        <f t="shared" si="13"/>
        <v>0</v>
      </c>
      <c r="H19">
        <f t="shared" si="14"/>
        <v>0</v>
      </c>
    </row>
    <row r="20" spans="1:8" x14ac:dyDescent="0.3">
      <c r="A20" s="20">
        <f t="shared" si="8"/>
        <v>0</v>
      </c>
      <c r="B20" s="25">
        <f t="shared" si="9"/>
        <v>0</v>
      </c>
      <c r="C20" s="21">
        <f t="shared" si="10"/>
        <v>0</v>
      </c>
      <c r="D20" s="21">
        <f t="shared" si="11"/>
        <v>0</v>
      </c>
      <c r="E20" s="22">
        <f t="shared" si="12"/>
        <v>0</v>
      </c>
      <c r="F20" s="23">
        <f t="shared" si="12"/>
        <v>0</v>
      </c>
      <c r="G20" s="24">
        <f t="shared" si="13"/>
        <v>0</v>
      </c>
      <c r="H20">
        <f t="shared" si="14"/>
        <v>0</v>
      </c>
    </row>
    <row r="21" spans="1:8" x14ac:dyDescent="0.3">
      <c r="A21" s="20">
        <f t="shared" si="8"/>
        <v>0</v>
      </c>
      <c r="B21" s="25">
        <f t="shared" si="9"/>
        <v>0</v>
      </c>
      <c r="C21" s="21">
        <f t="shared" si="10"/>
        <v>0</v>
      </c>
      <c r="D21" s="21">
        <f t="shared" si="11"/>
        <v>0</v>
      </c>
      <c r="E21" s="22">
        <f t="shared" si="12"/>
        <v>0</v>
      </c>
      <c r="F21" s="23">
        <f t="shared" si="12"/>
        <v>0</v>
      </c>
      <c r="G21" s="24">
        <f t="shared" si="13"/>
        <v>0</v>
      </c>
      <c r="H21">
        <f t="shared" si="14"/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110</v>
      </c>
      <c r="B49" t="s">
        <v>47</v>
      </c>
      <c r="C49">
        <v>2445</v>
      </c>
      <c r="D49">
        <v>7409</v>
      </c>
      <c r="E49" t="s">
        <v>108</v>
      </c>
      <c r="F49" t="s">
        <v>49</v>
      </c>
      <c r="G49">
        <v>163072</v>
      </c>
      <c r="H49">
        <v>31</v>
      </c>
      <c r="I49">
        <v>0.5</v>
      </c>
      <c r="J49" t="s">
        <v>50</v>
      </c>
      <c r="K49" t="s">
        <v>50</v>
      </c>
      <c r="L49" t="s">
        <v>400</v>
      </c>
      <c r="M49" t="s">
        <v>401</v>
      </c>
      <c r="N49">
        <v>29</v>
      </c>
      <c r="O49">
        <v>29</v>
      </c>
      <c r="P49" t="s">
        <v>50</v>
      </c>
      <c r="Q49" t="s">
        <v>53</v>
      </c>
      <c r="R49">
        <v>85</v>
      </c>
      <c r="S49">
        <v>18</v>
      </c>
      <c r="T49" t="s">
        <v>187</v>
      </c>
      <c r="U49">
        <v>1</v>
      </c>
      <c r="V49" t="s">
        <v>402</v>
      </c>
      <c r="W49" t="s">
        <v>50</v>
      </c>
      <c r="X49">
        <v>86.000156000000004</v>
      </c>
      <c r="Y49">
        <v>163072</v>
      </c>
      <c r="Z49" t="s">
        <v>400</v>
      </c>
      <c r="AA49" t="s">
        <v>401</v>
      </c>
      <c r="AB49" t="s">
        <v>240</v>
      </c>
      <c r="AC49" t="s">
        <v>49</v>
      </c>
      <c r="AD49">
        <v>15</v>
      </c>
      <c r="AE49" t="s">
        <v>58</v>
      </c>
      <c r="AF49">
        <v>85</v>
      </c>
      <c r="AG49" t="s">
        <v>59</v>
      </c>
      <c r="AH49">
        <v>41578</v>
      </c>
      <c r="AI49">
        <v>0</v>
      </c>
      <c r="AJ49" t="s">
        <v>83</v>
      </c>
      <c r="AK49">
        <v>2000</v>
      </c>
      <c r="AL49">
        <v>225</v>
      </c>
      <c r="AM49">
        <v>2225</v>
      </c>
      <c r="AN49">
        <v>189125</v>
      </c>
      <c r="AO49">
        <v>31120</v>
      </c>
      <c r="AP49">
        <v>30020</v>
      </c>
      <c r="AQ49">
        <v>18000</v>
      </c>
      <c r="AR49">
        <v>0</v>
      </c>
      <c r="AS49" t="s">
        <v>66</v>
      </c>
      <c r="AT49">
        <v>18000</v>
      </c>
      <c r="AU49">
        <v>26380</v>
      </c>
    </row>
    <row r="50" spans="1:47" x14ac:dyDescent="0.3">
      <c r="A50">
        <v>235</v>
      </c>
      <c r="B50" t="s">
        <v>47</v>
      </c>
      <c r="C50">
        <v>12354</v>
      </c>
      <c r="D50">
        <v>7406</v>
      </c>
      <c r="E50" t="s">
        <v>108</v>
      </c>
      <c r="F50" t="s">
        <v>49</v>
      </c>
      <c r="G50">
        <v>163069</v>
      </c>
      <c r="H50">
        <v>31</v>
      </c>
      <c r="I50">
        <v>0.5</v>
      </c>
      <c r="J50" t="s">
        <v>50</v>
      </c>
      <c r="K50" t="s">
        <v>50</v>
      </c>
      <c r="L50" t="s">
        <v>683</v>
      </c>
      <c r="M50" t="s">
        <v>684</v>
      </c>
      <c r="N50">
        <v>30</v>
      </c>
      <c r="O50">
        <v>29</v>
      </c>
      <c r="P50" t="s">
        <v>50</v>
      </c>
      <c r="Q50" t="s">
        <v>53</v>
      </c>
      <c r="R50">
        <v>20</v>
      </c>
      <c r="S50">
        <v>30</v>
      </c>
      <c r="T50" t="s">
        <v>187</v>
      </c>
      <c r="U50">
        <v>1</v>
      </c>
      <c r="V50" t="s">
        <v>402</v>
      </c>
      <c r="W50" t="s">
        <v>50</v>
      </c>
      <c r="X50">
        <v>21.5016</v>
      </c>
      <c r="Y50">
        <v>163069</v>
      </c>
      <c r="Z50" t="s">
        <v>683</v>
      </c>
      <c r="AA50" t="s">
        <v>684</v>
      </c>
      <c r="AB50" t="s">
        <v>240</v>
      </c>
      <c r="AC50" t="s">
        <v>49</v>
      </c>
      <c r="AD50">
        <v>30</v>
      </c>
      <c r="AE50" t="s">
        <v>58</v>
      </c>
      <c r="AF50">
        <v>20</v>
      </c>
      <c r="AG50" t="s">
        <v>59</v>
      </c>
      <c r="AH50">
        <v>41570</v>
      </c>
      <c r="AI50" t="s">
        <v>104</v>
      </c>
      <c r="AJ50" t="s">
        <v>83</v>
      </c>
      <c r="AK50">
        <v>2000</v>
      </c>
      <c r="AL50">
        <v>200</v>
      </c>
      <c r="AM50">
        <v>2200</v>
      </c>
      <c r="AN50">
        <v>44000</v>
      </c>
      <c r="AO50">
        <v>25450</v>
      </c>
      <c r="AP50">
        <v>24280</v>
      </c>
      <c r="AQ50">
        <v>15180</v>
      </c>
      <c r="AR50">
        <v>15080</v>
      </c>
      <c r="AS50" t="s">
        <v>71</v>
      </c>
      <c r="AT50">
        <v>15080</v>
      </c>
      <c r="AU50">
        <v>20000</v>
      </c>
    </row>
    <row r="51" spans="1:47" x14ac:dyDescent="0.3">
      <c r="A51">
        <v>236</v>
      </c>
      <c r="B51" t="s">
        <v>47</v>
      </c>
      <c r="C51">
        <v>12355</v>
      </c>
      <c r="D51">
        <v>7407</v>
      </c>
      <c r="E51" t="s">
        <v>108</v>
      </c>
      <c r="F51" t="s">
        <v>49</v>
      </c>
      <c r="G51">
        <v>163070</v>
      </c>
      <c r="H51">
        <v>31</v>
      </c>
      <c r="I51">
        <v>0.5</v>
      </c>
      <c r="J51" t="s">
        <v>50</v>
      </c>
      <c r="K51" t="s">
        <v>50</v>
      </c>
      <c r="L51" t="s">
        <v>684</v>
      </c>
      <c r="M51" t="s">
        <v>685</v>
      </c>
      <c r="N51">
        <v>29</v>
      </c>
      <c r="O51">
        <v>30</v>
      </c>
      <c r="P51" t="s">
        <v>50</v>
      </c>
      <c r="Q51" t="s">
        <v>53</v>
      </c>
      <c r="R51">
        <v>93</v>
      </c>
      <c r="S51">
        <v>30</v>
      </c>
      <c r="T51" t="s">
        <v>187</v>
      </c>
      <c r="U51">
        <v>1</v>
      </c>
      <c r="V51" t="s">
        <v>402</v>
      </c>
      <c r="W51" t="s">
        <v>50</v>
      </c>
      <c r="X51">
        <v>94.989605999999995</v>
      </c>
      <c r="Y51">
        <v>163070</v>
      </c>
      <c r="Z51" t="s">
        <v>686</v>
      </c>
      <c r="AA51" t="s">
        <v>685</v>
      </c>
      <c r="AB51" t="s">
        <v>240</v>
      </c>
      <c r="AC51" t="s">
        <v>49</v>
      </c>
      <c r="AD51">
        <v>30</v>
      </c>
      <c r="AE51" t="s">
        <v>58</v>
      </c>
      <c r="AF51">
        <v>95</v>
      </c>
      <c r="AG51" t="s">
        <v>59</v>
      </c>
      <c r="AH51">
        <v>41570</v>
      </c>
      <c r="AI51" t="s">
        <v>104</v>
      </c>
      <c r="AJ51" t="s">
        <v>83</v>
      </c>
      <c r="AK51">
        <v>2000</v>
      </c>
      <c r="AL51">
        <v>50</v>
      </c>
      <c r="AM51">
        <v>2050</v>
      </c>
      <c r="AN51">
        <v>194750</v>
      </c>
      <c r="AO51">
        <v>44890</v>
      </c>
      <c r="AP51">
        <v>39340</v>
      </c>
      <c r="AQ51">
        <v>37610</v>
      </c>
      <c r="AR51">
        <v>32630</v>
      </c>
      <c r="AS51" t="s">
        <v>71</v>
      </c>
      <c r="AT51">
        <v>32630</v>
      </c>
      <c r="AU51">
        <v>38620</v>
      </c>
    </row>
    <row r="52" spans="1:47" x14ac:dyDescent="0.3">
      <c r="A52">
        <v>237</v>
      </c>
      <c r="B52" t="s">
        <v>47</v>
      </c>
      <c r="C52">
        <v>12357</v>
      </c>
      <c r="D52">
        <v>20267</v>
      </c>
      <c r="E52" t="s">
        <v>108</v>
      </c>
      <c r="F52" t="s">
        <v>49</v>
      </c>
      <c r="G52">
        <v>165501</v>
      </c>
      <c r="H52">
        <v>31</v>
      </c>
      <c r="I52">
        <v>0.5</v>
      </c>
      <c r="J52" t="s">
        <v>50</v>
      </c>
      <c r="K52" t="s">
        <v>50</v>
      </c>
      <c r="L52" t="s">
        <v>685</v>
      </c>
      <c r="M52" t="s">
        <v>687</v>
      </c>
      <c r="N52">
        <v>30</v>
      </c>
      <c r="O52">
        <v>30</v>
      </c>
      <c r="P52" t="s">
        <v>50</v>
      </c>
      <c r="Q52" t="s">
        <v>53</v>
      </c>
      <c r="R52">
        <v>116</v>
      </c>
      <c r="S52">
        <v>36</v>
      </c>
      <c r="T52" t="s">
        <v>187</v>
      </c>
      <c r="U52">
        <v>1</v>
      </c>
      <c r="V52" t="s">
        <v>402</v>
      </c>
      <c r="W52" t="s">
        <v>50</v>
      </c>
      <c r="X52">
        <v>115.59342700000001</v>
      </c>
      <c r="Y52">
        <v>165501</v>
      </c>
      <c r="Z52" t="s">
        <v>685</v>
      </c>
      <c r="AA52" t="s">
        <v>687</v>
      </c>
      <c r="AB52" t="s">
        <v>240</v>
      </c>
      <c r="AC52" t="s">
        <v>49</v>
      </c>
      <c r="AD52">
        <v>36</v>
      </c>
      <c r="AE52" t="s">
        <v>58</v>
      </c>
      <c r="AF52">
        <v>115</v>
      </c>
      <c r="AG52" t="s">
        <v>59</v>
      </c>
      <c r="AH52">
        <v>41570</v>
      </c>
      <c r="AI52" t="s">
        <v>688</v>
      </c>
      <c r="AJ52" t="s">
        <v>83</v>
      </c>
      <c r="AK52">
        <v>2000</v>
      </c>
      <c r="AL52">
        <v>375</v>
      </c>
      <c r="AM52">
        <v>2375</v>
      </c>
      <c r="AN52">
        <v>273125</v>
      </c>
      <c r="AO52">
        <v>64300</v>
      </c>
      <c r="AP52">
        <v>53830</v>
      </c>
      <c r="AQ52">
        <v>51520</v>
      </c>
      <c r="AR52">
        <v>38810</v>
      </c>
      <c r="AS52" t="s">
        <v>71</v>
      </c>
      <c r="AT52">
        <v>38810</v>
      </c>
      <c r="AU52">
        <v>52120</v>
      </c>
    </row>
    <row r="53" spans="1:47" x14ac:dyDescent="0.3">
      <c r="A53">
        <v>293</v>
      </c>
      <c r="B53" t="s">
        <v>47</v>
      </c>
      <c r="C53">
        <v>17512</v>
      </c>
      <c r="D53">
        <v>7408</v>
      </c>
      <c r="E53" t="s">
        <v>108</v>
      </c>
      <c r="F53" t="s">
        <v>49</v>
      </c>
      <c r="G53">
        <v>163071</v>
      </c>
      <c r="H53">
        <v>31</v>
      </c>
      <c r="I53">
        <v>0.5</v>
      </c>
      <c r="J53" t="s">
        <v>50</v>
      </c>
      <c r="K53" t="s">
        <v>50</v>
      </c>
      <c r="L53" t="s">
        <v>798</v>
      </c>
      <c r="M53" t="s">
        <v>400</v>
      </c>
      <c r="N53">
        <v>30</v>
      </c>
      <c r="O53">
        <v>29</v>
      </c>
      <c r="P53" t="s">
        <v>50</v>
      </c>
      <c r="Q53" t="s">
        <v>53</v>
      </c>
      <c r="R53">
        <v>195</v>
      </c>
      <c r="S53">
        <v>18</v>
      </c>
      <c r="T53" t="s">
        <v>187</v>
      </c>
      <c r="U53">
        <v>1</v>
      </c>
      <c r="V53" t="s">
        <v>402</v>
      </c>
      <c r="W53" t="s">
        <v>50</v>
      </c>
      <c r="X53">
        <v>195.18007700000001</v>
      </c>
      <c r="Y53">
        <v>163071</v>
      </c>
      <c r="Z53" t="s">
        <v>798</v>
      </c>
      <c r="AA53" t="s">
        <v>400</v>
      </c>
      <c r="AB53" t="s">
        <v>240</v>
      </c>
      <c r="AC53" t="s">
        <v>49</v>
      </c>
      <c r="AD53">
        <v>15</v>
      </c>
      <c r="AE53" t="s">
        <v>58</v>
      </c>
      <c r="AF53">
        <v>195</v>
      </c>
      <c r="AG53" t="s">
        <v>59</v>
      </c>
      <c r="AH53">
        <v>41578</v>
      </c>
      <c r="AI53">
        <v>0</v>
      </c>
      <c r="AJ53" t="s">
        <v>83</v>
      </c>
      <c r="AK53">
        <v>2000</v>
      </c>
      <c r="AL53">
        <v>300</v>
      </c>
      <c r="AM53">
        <v>2300</v>
      </c>
      <c r="AN53">
        <v>448500</v>
      </c>
      <c r="AO53">
        <v>54990</v>
      </c>
      <c r="AP53">
        <v>52460</v>
      </c>
      <c r="AQ53">
        <v>29380</v>
      </c>
      <c r="AR53">
        <v>0</v>
      </c>
      <c r="AS53" t="s">
        <v>66</v>
      </c>
      <c r="AT53">
        <v>29380</v>
      </c>
      <c r="AU53">
        <v>45610</v>
      </c>
    </row>
    <row r="54" spans="1:47" x14ac:dyDescent="0.3">
      <c r="A54">
        <v>359</v>
      </c>
      <c r="B54" t="s">
        <v>47</v>
      </c>
      <c r="C54">
        <v>24133</v>
      </c>
      <c r="D54">
        <v>132458</v>
      </c>
      <c r="E54" t="s">
        <v>108</v>
      </c>
      <c r="F54" t="s">
        <v>49</v>
      </c>
      <c r="G54">
        <v>260075</v>
      </c>
      <c r="H54">
        <v>31</v>
      </c>
      <c r="I54">
        <v>0.5</v>
      </c>
      <c r="J54" t="s">
        <v>50</v>
      </c>
      <c r="K54" t="s">
        <v>50</v>
      </c>
      <c r="L54" t="s">
        <v>401</v>
      </c>
      <c r="M54" t="s">
        <v>685</v>
      </c>
      <c r="N54">
        <v>29</v>
      </c>
      <c r="O54">
        <v>30</v>
      </c>
      <c r="P54" t="s">
        <v>50</v>
      </c>
      <c r="Q54" t="s">
        <v>53</v>
      </c>
      <c r="R54">
        <v>222</v>
      </c>
      <c r="S54">
        <v>30</v>
      </c>
      <c r="T54" t="s">
        <v>187</v>
      </c>
      <c r="U54">
        <v>1</v>
      </c>
      <c r="V54" t="s">
        <v>402</v>
      </c>
      <c r="W54" t="s">
        <v>50</v>
      </c>
      <c r="X54">
        <v>222.00895199999999</v>
      </c>
      <c r="Y54">
        <v>260075</v>
      </c>
      <c r="Z54" t="s">
        <v>401</v>
      </c>
      <c r="AA54" t="s">
        <v>685</v>
      </c>
      <c r="AB54" t="s">
        <v>240</v>
      </c>
      <c r="AC54" t="s">
        <v>49</v>
      </c>
      <c r="AD54">
        <v>30</v>
      </c>
      <c r="AE54" t="s">
        <v>58</v>
      </c>
      <c r="AF54">
        <v>220</v>
      </c>
      <c r="AG54" t="s">
        <v>59</v>
      </c>
      <c r="AH54">
        <v>41570</v>
      </c>
      <c r="AI54" t="s">
        <v>951</v>
      </c>
      <c r="AJ54" t="s">
        <v>83</v>
      </c>
      <c r="AK54">
        <v>2000</v>
      </c>
      <c r="AL54">
        <v>50</v>
      </c>
      <c r="AM54">
        <v>2050</v>
      </c>
      <c r="AN54">
        <v>451000</v>
      </c>
      <c r="AO54">
        <v>83340</v>
      </c>
      <c r="AP54">
        <v>70470</v>
      </c>
      <c r="AQ54">
        <v>77280</v>
      </c>
      <c r="AR54">
        <v>64480</v>
      </c>
      <c r="AS54" t="s">
        <v>71</v>
      </c>
      <c r="AT54">
        <v>64480</v>
      </c>
      <c r="AU54">
        <v>73890</v>
      </c>
    </row>
    <row r="55" spans="1:47" x14ac:dyDescent="0.3">
      <c r="A55">
        <v>297</v>
      </c>
      <c r="B55" t="s">
        <v>47</v>
      </c>
      <c r="C55">
        <v>17763</v>
      </c>
      <c r="D55">
        <v>3994</v>
      </c>
      <c r="E55" t="s">
        <v>806</v>
      </c>
      <c r="F55" t="s">
        <v>49</v>
      </c>
      <c r="G55">
        <v>161552</v>
      </c>
      <c r="H55">
        <v>31</v>
      </c>
      <c r="I55">
        <v>1.5</v>
      </c>
      <c r="J55" t="s">
        <v>50</v>
      </c>
      <c r="K55">
        <v>850213</v>
      </c>
      <c r="L55" t="s">
        <v>807</v>
      </c>
      <c r="M55" t="s">
        <v>808</v>
      </c>
      <c r="N55">
        <v>29</v>
      </c>
      <c r="O55">
        <v>29</v>
      </c>
      <c r="P55" t="s">
        <v>50</v>
      </c>
      <c r="Q55" t="s">
        <v>53</v>
      </c>
      <c r="R55">
        <v>125</v>
      </c>
      <c r="S55">
        <v>18</v>
      </c>
      <c r="T55" t="s">
        <v>187</v>
      </c>
      <c r="U55">
        <v>1</v>
      </c>
      <c r="V55" t="s">
        <v>809</v>
      </c>
      <c r="W55" t="s">
        <v>50</v>
      </c>
      <c r="X55">
        <v>128.15382099999999</v>
      </c>
      <c r="Y55">
        <v>161552</v>
      </c>
      <c r="Z55" t="s">
        <v>807</v>
      </c>
      <c r="AA55" t="s">
        <v>808</v>
      </c>
      <c r="AB55" t="s">
        <v>193</v>
      </c>
      <c r="AC55" t="s">
        <v>49</v>
      </c>
      <c r="AD55">
        <v>18</v>
      </c>
      <c r="AE55" t="s">
        <v>58</v>
      </c>
      <c r="AF55">
        <v>130</v>
      </c>
      <c r="AG55" t="s">
        <v>59</v>
      </c>
      <c r="AH55">
        <v>41570</v>
      </c>
      <c r="AI55" t="s">
        <v>810</v>
      </c>
      <c r="AJ55" t="s">
        <v>83</v>
      </c>
      <c r="AK55">
        <v>2000</v>
      </c>
      <c r="AL55">
        <v>50</v>
      </c>
      <c r="AM55">
        <v>2050</v>
      </c>
      <c r="AN55">
        <v>266500</v>
      </c>
      <c r="AO55">
        <v>48790</v>
      </c>
      <c r="AP55">
        <v>46250</v>
      </c>
      <c r="AQ55">
        <v>26800</v>
      </c>
      <c r="AR55">
        <v>0</v>
      </c>
      <c r="AS55" t="s">
        <v>66</v>
      </c>
      <c r="AT55">
        <v>26800</v>
      </c>
      <c r="AU55">
        <v>40610</v>
      </c>
    </row>
    <row r="56" spans="1:47" x14ac:dyDescent="0.3">
      <c r="A56">
        <v>298</v>
      </c>
      <c r="B56" t="s">
        <v>47</v>
      </c>
      <c r="C56">
        <v>17769</v>
      </c>
      <c r="D56">
        <v>8934</v>
      </c>
      <c r="E56" t="s">
        <v>108</v>
      </c>
      <c r="F56" t="s">
        <v>49</v>
      </c>
      <c r="G56">
        <v>166120</v>
      </c>
      <c r="H56">
        <v>31</v>
      </c>
      <c r="I56">
        <v>0.5</v>
      </c>
      <c r="J56" t="s">
        <v>50</v>
      </c>
      <c r="K56" t="s">
        <v>50</v>
      </c>
      <c r="L56" t="s">
        <v>811</v>
      </c>
      <c r="M56" t="s">
        <v>812</v>
      </c>
      <c r="N56">
        <v>29</v>
      </c>
      <c r="O56">
        <v>29</v>
      </c>
      <c r="P56" t="s">
        <v>50</v>
      </c>
      <c r="Q56" t="s">
        <v>53</v>
      </c>
      <c r="R56">
        <v>112</v>
      </c>
      <c r="S56">
        <v>12</v>
      </c>
      <c r="T56" t="s">
        <v>187</v>
      </c>
      <c r="U56">
        <v>1</v>
      </c>
      <c r="V56" t="s">
        <v>809</v>
      </c>
      <c r="W56" t="s">
        <v>50</v>
      </c>
      <c r="X56">
        <v>112.151066</v>
      </c>
      <c r="Y56">
        <v>166120</v>
      </c>
      <c r="Z56" t="s">
        <v>811</v>
      </c>
      <c r="AA56" t="s">
        <v>812</v>
      </c>
      <c r="AB56" t="s">
        <v>193</v>
      </c>
      <c r="AC56" t="s">
        <v>49</v>
      </c>
      <c r="AD56">
        <v>12</v>
      </c>
      <c r="AE56" t="s">
        <v>58</v>
      </c>
      <c r="AF56">
        <v>115</v>
      </c>
      <c r="AG56" t="s">
        <v>59</v>
      </c>
      <c r="AH56">
        <v>41585</v>
      </c>
      <c r="AI56" t="s">
        <v>813</v>
      </c>
      <c r="AJ56" t="s">
        <v>61</v>
      </c>
      <c r="AK56">
        <v>1000</v>
      </c>
      <c r="AL56">
        <v>50</v>
      </c>
      <c r="AM56">
        <v>1050</v>
      </c>
      <c r="AN56">
        <v>120750</v>
      </c>
      <c r="AO56">
        <v>30910</v>
      </c>
      <c r="AP56">
        <v>30910</v>
      </c>
      <c r="AQ56">
        <v>18460</v>
      </c>
      <c r="AR56">
        <v>0</v>
      </c>
      <c r="AS56" t="s">
        <v>66</v>
      </c>
      <c r="AT56">
        <v>18460</v>
      </c>
      <c r="AU56">
        <v>26760</v>
      </c>
    </row>
    <row r="57" spans="1:47" x14ac:dyDescent="0.3">
      <c r="A57">
        <v>294</v>
      </c>
      <c r="B57" t="s">
        <v>47</v>
      </c>
      <c r="C57">
        <v>17552</v>
      </c>
      <c r="D57">
        <v>4035</v>
      </c>
      <c r="E57" t="s">
        <v>108</v>
      </c>
      <c r="F57" t="s">
        <v>49</v>
      </c>
      <c r="G57">
        <v>251630</v>
      </c>
      <c r="H57">
        <v>31</v>
      </c>
      <c r="I57">
        <v>0.5</v>
      </c>
      <c r="J57" t="s">
        <v>50</v>
      </c>
      <c r="K57" t="s">
        <v>50</v>
      </c>
      <c r="L57" t="s">
        <v>799</v>
      </c>
      <c r="M57" t="s">
        <v>800</v>
      </c>
      <c r="N57">
        <v>30</v>
      </c>
      <c r="O57">
        <v>29</v>
      </c>
      <c r="P57" t="s">
        <v>50</v>
      </c>
      <c r="Q57" t="s">
        <v>53</v>
      </c>
      <c r="R57">
        <v>90</v>
      </c>
      <c r="S57">
        <v>30</v>
      </c>
      <c r="T57" t="s">
        <v>187</v>
      </c>
      <c r="U57">
        <v>1</v>
      </c>
      <c r="V57" t="s">
        <v>309</v>
      </c>
      <c r="W57" t="s">
        <v>50</v>
      </c>
      <c r="X57">
        <v>91.301101000000003</v>
      </c>
      <c r="Y57">
        <v>251630</v>
      </c>
      <c r="Z57" t="s">
        <v>799</v>
      </c>
      <c r="AA57" t="s">
        <v>800</v>
      </c>
      <c r="AB57" t="s">
        <v>240</v>
      </c>
      <c r="AC57" t="s">
        <v>49</v>
      </c>
      <c r="AD57">
        <v>30</v>
      </c>
      <c r="AE57" t="s">
        <v>58</v>
      </c>
      <c r="AF57">
        <v>120</v>
      </c>
      <c r="AG57" t="s">
        <v>59</v>
      </c>
      <c r="AH57">
        <v>41570</v>
      </c>
      <c r="AI57" t="s">
        <v>104</v>
      </c>
      <c r="AJ57" t="s">
        <v>83</v>
      </c>
      <c r="AK57">
        <v>2000</v>
      </c>
      <c r="AL57">
        <v>50</v>
      </c>
      <c r="AM57">
        <v>2050</v>
      </c>
      <c r="AN57">
        <v>246000</v>
      </c>
      <c r="AO57">
        <v>47060</v>
      </c>
      <c r="AP57">
        <v>40040</v>
      </c>
      <c r="AQ57">
        <v>45080</v>
      </c>
      <c r="AR57">
        <v>38480</v>
      </c>
      <c r="AS57" t="s">
        <v>71</v>
      </c>
      <c r="AT57">
        <v>38480</v>
      </c>
      <c r="AU57">
        <v>42670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workbookViewId="0">
      <pane ySplit="9240" topLeftCell="A42"/>
      <selection activeCell="G2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1248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10" t="s">
        <v>1200</v>
      </c>
      <c r="B3" s="26">
        <f>SUM(B8:B47)</f>
        <v>471310</v>
      </c>
      <c r="C3" s="27">
        <f>H3/D3</f>
        <v>1888.6695906432749</v>
      </c>
      <c r="D3" s="28">
        <f>SUM(D8:D47)</f>
        <v>1710</v>
      </c>
      <c r="E3" s="47"/>
      <c r="F3" s="47"/>
      <c r="G3" s="47"/>
      <c r="H3">
        <f>SUM(H8:H47)</f>
        <v>3229625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 t="str">
        <f t="shared" ref="A8:A16" si="0">Y49</f>
        <v>00012</v>
      </c>
      <c r="B8" s="25">
        <f t="shared" ref="B8:B16" si="1">AU49</f>
        <v>38980</v>
      </c>
      <c r="C8" s="21">
        <f t="shared" ref="C8:C16" si="2">AM49</f>
        <v>1075</v>
      </c>
      <c r="D8" s="21">
        <f t="shared" ref="D8:D16" si="3">AF49</f>
        <v>110</v>
      </c>
      <c r="E8" s="22">
        <f t="shared" ref="E8:E16" si="4">AD49</f>
        <v>18</v>
      </c>
      <c r="F8" s="23" t="str">
        <f t="shared" ref="F8:F16" si="5">AE49</f>
        <v>-</v>
      </c>
      <c r="G8" s="24" t="str">
        <f t="shared" ref="G8:G16" si="6">V49</f>
        <v>12D</v>
      </c>
      <c r="H8">
        <f t="shared" ref="H8:H16" si="7">AN49</f>
        <v>118250</v>
      </c>
    </row>
    <row r="9" spans="1:8" x14ac:dyDescent="0.3">
      <c r="A9" s="20" t="str">
        <f t="shared" si="0"/>
        <v>00011</v>
      </c>
      <c r="B9" s="25">
        <f t="shared" si="1"/>
        <v>38870</v>
      </c>
      <c r="C9" s="21">
        <f t="shared" si="2"/>
        <v>2100</v>
      </c>
      <c r="D9" s="21">
        <f t="shared" si="3"/>
        <v>110</v>
      </c>
      <c r="E9" s="22">
        <f t="shared" si="4"/>
        <v>18</v>
      </c>
      <c r="F9" s="23" t="str">
        <f t="shared" si="5"/>
        <v>-</v>
      </c>
      <c r="G9" s="24" t="str">
        <f t="shared" si="6"/>
        <v>12D</v>
      </c>
      <c r="H9">
        <f t="shared" si="7"/>
        <v>231000</v>
      </c>
    </row>
    <row r="10" spans="1:8" x14ac:dyDescent="0.3">
      <c r="A10" s="20">
        <f t="shared" si="0"/>
        <v>269290</v>
      </c>
      <c r="B10" s="25">
        <f t="shared" si="1"/>
        <v>38200</v>
      </c>
      <c r="C10" s="21">
        <f t="shared" si="2"/>
        <v>1075</v>
      </c>
      <c r="D10" s="21">
        <f t="shared" si="3"/>
        <v>110</v>
      </c>
      <c r="E10" s="22">
        <f t="shared" si="4"/>
        <v>12</v>
      </c>
      <c r="F10" s="23" t="str">
        <f t="shared" si="5"/>
        <v>-</v>
      </c>
      <c r="G10" s="24" t="str">
        <f t="shared" si="6"/>
        <v>12D</v>
      </c>
      <c r="H10">
        <f t="shared" si="7"/>
        <v>118250</v>
      </c>
    </row>
    <row r="11" spans="1:8" x14ac:dyDescent="0.3">
      <c r="A11" s="20">
        <f t="shared" si="0"/>
        <v>269289</v>
      </c>
      <c r="B11" s="25">
        <f t="shared" si="1"/>
        <v>30310</v>
      </c>
      <c r="C11" s="21">
        <f t="shared" si="2"/>
        <v>1075</v>
      </c>
      <c r="D11" s="21">
        <f t="shared" si="3"/>
        <v>110</v>
      </c>
      <c r="E11" s="22">
        <f t="shared" si="4"/>
        <v>12</v>
      </c>
      <c r="F11" s="23" t="str">
        <f t="shared" si="5"/>
        <v>-</v>
      </c>
      <c r="G11" s="24" t="str">
        <f t="shared" si="6"/>
        <v>12D</v>
      </c>
      <c r="H11">
        <f t="shared" si="7"/>
        <v>118250</v>
      </c>
    </row>
    <row r="12" spans="1:8" x14ac:dyDescent="0.3">
      <c r="A12" s="20">
        <f t="shared" si="0"/>
        <v>165786</v>
      </c>
      <c r="B12" s="25">
        <f t="shared" si="1"/>
        <v>37910</v>
      </c>
      <c r="C12" s="21">
        <f t="shared" si="2"/>
        <v>2100</v>
      </c>
      <c r="D12" s="21">
        <f t="shared" si="3"/>
        <v>120</v>
      </c>
      <c r="E12" s="22">
        <f t="shared" si="4"/>
        <v>24</v>
      </c>
      <c r="F12" s="23" t="str">
        <f t="shared" si="5"/>
        <v>-</v>
      </c>
      <c r="G12" s="24" t="str">
        <f t="shared" si="6"/>
        <v>13F</v>
      </c>
      <c r="H12">
        <f t="shared" si="7"/>
        <v>252000</v>
      </c>
    </row>
    <row r="13" spans="1:8" x14ac:dyDescent="0.3">
      <c r="A13" s="20">
        <f t="shared" si="0"/>
        <v>161450</v>
      </c>
      <c r="B13" s="25">
        <f t="shared" si="1"/>
        <v>76970</v>
      </c>
      <c r="C13" s="21">
        <f t="shared" si="2"/>
        <v>2075</v>
      </c>
      <c r="D13" s="21">
        <f t="shared" si="3"/>
        <v>320</v>
      </c>
      <c r="E13" s="22">
        <f t="shared" si="4"/>
        <v>24</v>
      </c>
      <c r="F13" s="23" t="str">
        <f t="shared" si="5"/>
        <v>-</v>
      </c>
      <c r="G13" s="24" t="str">
        <f t="shared" si="6"/>
        <v>13F</v>
      </c>
      <c r="H13">
        <f t="shared" si="7"/>
        <v>664000</v>
      </c>
    </row>
    <row r="14" spans="1:8" x14ac:dyDescent="0.3">
      <c r="A14" s="20">
        <f t="shared" si="0"/>
        <v>161451</v>
      </c>
      <c r="B14" s="25">
        <f t="shared" si="1"/>
        <v>91520</v>
      </c>
      <c r="C14" s="21">
        <f t="shared" si="2"/>
        <v>2075</v>
      </c>
      <c r="D14" s="21">
        <f t="shared" si="3"/>
        <v>395</v>
      </c>
      <c r="E14" s="22">
        <f t="shared" si="4"/>
        <v>24</v>
      </c>
      <c r="F14" s="23" t="str">
        <f t="shared" si="5"/>
        <v>-</v>
      </c>
      <c r="G14" s="24" t="str">
        <f t="shared" si="6"/>
        <v>13F</v>
      </c>
      <c r="H14">
        <f t="shared" si="7"/>
        <v>819625</v>
      </c>
    </row>
    <row r="15" spans="1:8" x14ac:dyDescent="0.3">
      <c r="A15" s="20">
        <f t="shared" si="0"/>
        <v>161452</v>
      </c>
      <c r="B15" s="25">
        <f t="shared" si="1"/>
        <v>55790</v>
      </c>
      <c r="C15" s="21">
        <f t="shared" si="2"/>
        <v>2075</v>
      </c>
      <c r="D15" s="21">
        <f t="shared" si="3"/>
        <v>210</v>
      </c>
      <c r="E15" s="22">
        <f t="shared" si="4"/>
        <v>24</v>
      </c>
      <c r="F15" s="23" t="str">
        <f t="shared" si="5"/>
        <v>-</v>
      </c>
      <c r="G15" s="24" t="str">
        <f t="shared" si="6"/>
        <v>13F</v>
      </c>
      <c r="H15">
        <f t="shared" si="7"/>
        <v>435750</v>
      </c>
    </row>
    <row r="16" spans="1:8" x14ac:dyDescent="0.3">
      <c r="A16" s="20">
        <f t="shared" si="0"/>
        <v>161453</v>
      </c>
      <c r="B16" s="25">
        <f t="shared" si="1"/>
        <v>62760</v>
      </c>
      <c r="C16" s="21">
        <f t="shared" si="2"/>
        <v>2100</v>
      </c>
      <c r="D16" s="21">
        <f t="shared" si="3"/>
        <v>225</v>
      </c>
      <c r="E16" s="22">
        <f t="shared" si="4"/>
        <v>24</v>
      </c>
      <c r="F16" s="23" t="str">
        <f t="shared" si="5"/>
        <v>-</v>
      </c>
      <c r="G16" s="24" t="str">
        <f t="shared" si="6"/>
        <v>13F</v>
      </c>
      <c r="H16">
        <f t="shared" si="7"/>
        <v>472500</v>
      </c>
    </row>
    <row r="17" spans="1:8" x14ac:dyDescent="0.3">
      <c r="A17" s="20">
        <f t="shared" ref="A17:A47" si="8">Y58</f>
        <v>0</v>
      </c>
      <c r="B17" s="25">
        <f t="shared" ref="B17:B47" si="9">AU58</f>
        <v>0</v>
      </c>
      <c r="C17" s="21">
        <f t="shared" ref="C17:C47" si="10">AM58</f>
        <v>0</v>
      </c>
      <c r="D17" s="21">
        <f t="shared" ref="D17:D47" si="11">AF58</f>
        <v>0</v>
      </c>
      <c r="E17" s="22">
        <f t="shared" ref="E17:F25" si="12">AD58</f>
        <v>0</v>
      </c>
      <c r="F17" s="23">
        <f t="shared" si="12"/>
        <v>0</v>
      </c>
      <c r="G17" s="24">
        <f t="shared" ref="G17:G47" si="13">V58</f>
        <v>0</v>
      </c>
      <c r="H17">
        <f t="shared" ref="H17:H47" si="14">AN58</f>
        <v>0</v>
      </c>
    </row>
    <row r="18" spans="1:8" x14ac:dyDescent="0.3">
      <c r="A18" s="20">
        <f t="shared" si="8"/>
        <v>0</v>
      </c>
      <c r="B18" s="25">
        <f t="shared" si="9"/>
        <v>0</v>
      </c>
      <c r="C18" s="21">
        <f t="shared" si="10"/>
        <v>0</v>
      </c>
      <c r="D18" s="21">
        <f t="shared" si="11"/>
        <v>0</v>
      </c>
      <c r="E18" s="22">
        <f t="shared" si="12"/>
        <v>0</v>
      </c>
      <c r="F18" s="23">
        <f t="shared" si="12"/>
        <v>0</v>
      </c>
      <c r="G18" s="24">
        <f t="shared" si="13"/>
        <v>0</v>
      </c>
      <c r="H18">
        <f t="shared" si="14"/>
        <v>0</v>
      </c>
    </row>
    <row r="19" spans="1:8" x14ac:dyDescent="0.3">
      <c r="A19" s="20">
        <f t="shared" si="8"/>
        <v>0</v>
      </c>
      <c r="B19" s="25">
        <f t="shared" si="9"/>
        <v>0</v>
      </c>
      <c r="C19" s="21">
        <f t="shared" si="10"/>
        <v>0</v>
      </c>
      <c r="D19" s="21">
        <f t="shared" si="11"/>
        <v>0</v>
      </c>
      <c r="E19" s="22">
        <f t="shared" si="12"/>
        <v>0</v>
      </c>
      <c r="F19" s="23">
        <f t="shared" si="12"/>
        <v>0</v>
      </c>
      <c r="G19" s="24">
        <f t="shared" si="13"/>
        <v>0</v>
      </c>
      <c r="H19">
        <f t="shared" si="14"/>
        <v>0</v>
      </c>
    </row>
    <row r="20" spans="1:8" x14ac:dyDescent="0.3">
      <c r="A20" s="20">
        <f t="shared" si="8"/>
        <v>0</v>
      </c>
      <c r="B20" s="25">
        <f t="shared" si="9"/>
        <v>0</v>
      </c>
      <c r="C20" s="21">
        <f t="shared" si="10"/>
        <v>0</v>
      </c>
      <c r="D20" s="21">
        <f t="shared" si="11"/>
        <v>0</v>
      </c>
      <c r="E20" s="22">
        <f t="shared" si="12"/>
        <v>0</v>
      </c>
      <c r="F20" s="23">
        <f t="shared" si="12"/>
        <v>0</v>
      </c>
      <c r="G20" s="24">
        <f t="shared" si="13"/>
        <v>0</v>
      </c>
      <c r="H20">
        <f t="shared" si="14"/>
        <v>0</v>
      </c>
    </row>
    <row r="21" spans="1:8" x14ac:dyDescent="0.3">
      <c r="A21" s="20">
        <f t="shared" si="8"/>
        <v>0</v>
      </c>
      <c r="B21" s="25">
        <f t="shared" si="9"/>
        <v>0</v>
      </c>
      <c r="C21" s="21">
        <f t="shared" si="10"/>
        <v>0</v>
      </c>
      <c r="D21" s="21">
        <f t="shared" si="11"/>
        <v>0</v>
      </c>
      <c r="E21" s="22">
        <f t="shared" si="12"/>
        <v>0</v>
      </c>
      <c r="F21" s="23">
        <f t="shared" si="12"/>
        <v>0</v>
      </c>
      <c r="G21" s="24">
        <f t="shared" si="13"/>
        <v>0</v>
      </c>
      <c r="H21">
        <f t="shared" si="14"/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117</v>
      </c>
      <c r="B49" t="s">
        <v>47</v>
      </c>
      <c r="C49">
        <v>2731</v>
      </c>
      <c r="D49">
        <v>8444</v>
      </c>
      <c r="E49" t="s">
        <v>108</v>
      </c>
      <c r="F49" t="s">
        <v>49</v>
      </c>
      <c r="G49">
        <v>0</v>
      </c>
      <c r="H49">
        <v>31</v>
      </c>
      <c r="I49">
        <v>0.5</v>
      </c>
      <c r="J49" t="s">
        <v>50</v>
      </c>
      <c r="K49" t="s">
        <v>50</v>
      </c>
      <c r="L49" t="s">
        <v>262</v>
      </c>
      <c r="M49" t="s">
        <v>262</v>
      </c>
      <c r="N49">
        <v>32</v>
      </c>
      <c r="O49">
        <v>32</v>
      </c>
      <c r="P49" t="s">
        <v>50</v>
      </c>
      <c r="Q49" t="s">
        <v>53</v>
      </c>
      <c r="R49">
        <v>246</v>
      </c>
      <c r="S49">
        <v>12</v>
      </c>
      <c r="T49" t="s">
        <v>187</v>
      </c>
      <c r="U49">
        <v>1</v>
      </c>
      <c r="V49" t="s">
        <v>416</v>
      </c>
      <c r="W49" t="s">
        <v>50</v>
      </c>
      <c r="X49">
        <v>246.283187</v>
      </c>
      <c r="Y49" s="35" t="s">
        <v>1201</v>
      </c>
      <c r="Z49" t="s">
        <v>420</v>
      </c>
      <c r="AA49" t="s">
        <v>417</v>
      </c>
      <c r="AB49" t="s">
        <v>193</v>
      </c>
      <c r="AC49" t="s">
        <v>49</v>
      </c>
      <c r="AD49">
        <v>18</v>
      </c>
      <c r="AE49" t="s">
        <v>58</v>
      </c>
      <c r="AF49">
        <v>110</v>
      </c>
      <c r="AG49" t="s">
        <v>59</v>
      </c>
      <c r="AH49">
        <v>41570</v>
      </c>
      <c r="AI49" t="s">
        <v>421</v>
      </c>
      <c r="AJ49" t="s">
        <v>61</v>
      </c>
      <c r="AK49">
        <v>1000</v>
      </c>
      <c r="AL49">
        <v>75</v>
      </c>
      <c r="AM49">
        <v>1075</v>
      </c>
      <c r="AN49">
        <v>118250</v>
      </c>
      <c r="AO49">
        <v>47980</v>
      </c>
      <c r="AP49">
        <v>45840</v>
      </c>
      <c r="AQ49">
        <v>23120</v>
      </c>
      <c r="AR49">
        <v>0</v>
      </c>
      <c r="AS49" t="s">
        <v>66</v>
      </c>
      <c r="AT49">
        <v>23120</v>
      </c>
      <c r="AU49">
        <v>38980</v>
      </c>
    </row>
    <row r="50" spans="1:47" x14ac:dyDescent="0.3">
      <c r="A50">
        <v>116</v>
      </c>
      <c r="B50" t="s">
        <v>47</v>
      </c>
      <c r="C50">
        <v>2730</v>
      </c>
      <c r="D50">
        <v>8442</v>
      </c>
      <c r="E50" t="s">
        <v>108</v>
      </c>
      <c r="F50" t="s">
        <v>49</v>
      </c>
      <c r="G50">
        <v>0</v>
      </c>
      <c r="H50">
        <v>31</v>
      </c>
      <c r="I50">
        <v>0.5</v>
      </c>
      <c r="J50" t="s">
        <v>50</v>
      </c>
      <c r="K50" t="s">
        <v>50</v>
      </c>
      <c r="L50" t="s">
        <v>417</v>
      </c>
      <c r="M50" t="s">
        <v>414</v>
      </c>
      <c r="N50">
        <v>29</v>
      </c>
      <c r="O50">
        <v>29</v>
      </c>
      <c r="P50" t="s">
        <v>50</v>
      </c>
      <c r="Q50" t="s">
        <v>53</v>
      </c>
      <c r="R50">
        <v>112</v>
      </c>
      <c r="S50">
        <v>15</v>
      </c>
      <c r="T50" t="s">
        <v>187</v>
      </c>
      <c r="U50">
        <v>1</v>
      </c>
      <c r="V50" t="s">
        <v>416</v>
      </c>
      <c r="W50" t="s">
        <v>50</v>
      </c>
      <c r="X50">
        <v>113.50968899999999</v>
      </c>
      <c r="Y50" s="35" t="s">
        <v>1202</v>
      </c>
      <c r="Z50" t="s">
        <v>417</v>
      </c>
      <c r="AA50" t="s">
        <v>418</v>
      </c>
      <c r="AB50" t="s">
        <v>193</v>
      </c>
      <c r="AC50" t="s">
        <v>49</v>
      </c>
      <c r="AD50">
        <v>18</v>
      </c>
      <c r="AE50" t="s">
        <v>58</v>
      </c>
      <c r="AF50">
        <v>110</v>
      </c>
      <c r="AG50" t="s">
        <v>59</v>
      </c>
      <c r="AH50">
        <v>41570</v>
      </c>
      <c r="AI50" t="s">
        <v>419</v>
      </c>
      <c r="AJ50" t="s">
        <v>83</v>
      </c>
      <c r="AK50">
        <v>2000</v>
      </c>
      <c r="AL50">
        <v>100</v>
      </c>
      <c r="AM50">
        <v>2100</v>
      </c>
      <c r="AN50">
        <v>231000</v>
      </c>
      <c r="AO50">
        <v>46670</v>
      </c>
      <c r="AP50">
        <v>44530</v>
      </c>
      <c r="AQ50">
        <v>25420</v>
      </c>
      <c r="AR50">
        <v>0</v>
      </c>
      <c r="AS50" t="s">
        <v>66</v>
      </c>
      <c r="AT50">
        <v>25420</v>
      </c>
      <c r="AU50">
        <v>38870</v>
      </c>
    </row>
    <row r="51" spans="1:47" x14ac:dyDescent="0.3">
      <c r="A51">
        <v>127</v>
      </c>
      <c r="B51" t="s">
        <v>47</v>
      </c>
      <c r="C51">
        <v>2873</v>
      </c>
      <c r="D51">
        <v>8898</v>
      </c>
      <c r="E51" t="s">
        <v>108</v>
      </c>
      <c r="F51" t="s">
        <v>49</v>
      </c>
      <c r="G51">
        <v>269290</v>
      </c>
      <c r="H51">
        <v>31</v>
      </c>
      <c r="I51">
        <v>0.5</v>
      </c>
      <c r="J51" t="s">
        <v>50</v>
      </c>
      <c r="K51" t="s">
        <v>50</v>
      </c>
      <c r="L51" t="s">
        <v>443</v>
      </c>
      <c r="M51" t="s">
        <v>262</v>
      </c>
      <c r="N51">
        <v>29</v>
      </c>
      <c r="O51">
        <v>32</v>
      </c>
      <c r="P51" t="s">
        <v>50</v>
      </c>
      <c r="Q51" t="s">
        <v>53</v>
      </c>
      <c r="R51">
        <v>400</v>
      </c>
      <c r="S51">
        <v>12</v>
      </c>
      <c r="T51" t="s">
        <v>187</v>
      </c>
      <c r="U51">
        <v>1</v>
      </c>
      <c r="V51" t="s">
        <v>416</v>
      </c>
      <c r="W51" t="s">
        <v>50</v>
      </c>
      <c r="X51">
        <v>397.62492900000001</v>
      </c>
      <c r="Y51">
        <v>269290</v>
      </c>
      <c r="Z51" t="s">
        <v>443</v>
      </c>
      <c r="AA51" t="s">
        <v>264</v>
      </c>
      <c r="AB51" t="s">
        <v>193</v>
      </c>
      <c r="AC51" t="s">
        <v>49</v>
      </c>
      <c r="AD51">
        <v>12</v>
      </c>
      <c r="AE51" t="s">
        <v>58</v>
      </c>
      <c r="AF51">
        <v>110</v>
      </c>
      <c r="AG51" t="s">
        <v>59</v>
      </c>
      <c r="AH51">
        <v>41578</v>
      </c>
      <c r="AI51" t="s">
        <v>444</v>
      </c>
      <c r="AJ51" t="s">
        <v>61</v>
      </c>
      <c r="AK51">
        <v>1000</v>
      </c>
      <c r="AL51">
        <v>75</v>
      </c>
      <c r="AM51">
        <v>1075</v>
      </c>
      <c r="AN51">
        <v>118250</v>
      </c>
      <c r="AO51">
        <v>48270</v>
      </c>
      <c r="AP51">
        <v>48270</v>
      </c>
      <c r="AQ51">
        <v>18060</v>
      </c>
      <c r="AR51">
        <v>0</v>
      </c>
      <c r="AS51" t="s">
        <v>66</v>
      </c>
      <c r="AT51">
        <v>18060</v>
      </c>
      <c r="AU51">
        <v>38200</v>
      </c>
    </row>
    <row r="52" spans="1:47" x14ac:dyDescent="0.3">
      <c r="A52">
        <v>286</v>
      </c>
      <c r="B52" t="s">
        <v>47</v>
      </c>
      <c r="C52">
        <v>16967</v>
      </c>
      <c r="D52">
        <v>8443</v>
      </c>
      <c r="E52" t="s">
        <v>108</v>
      </c>
      <c r="F52" t="s">
        <v>49</v>
      </c>
      <c r="G52">
        <v>269289</v>
      </c>
      <c r="H52">
        <v>31</v>
      </c>
      <c r="I52">
        <v>0.5</v>
      </c>
      <c r="J52" t="s">
        <v>50</v>
      </c>
      <c r="K52" t="s">
        <v>50</v>
      </c>
      <c r="L52" t="s">
        <v>786</v>
      </c>
      <c r="M52" t="s">
        <v>262</v>
      </c>
      <c r="N52">
        <v>29</v>
      </c>
      <c r="O52">
        <v>32</v>
      </c>
      <c r="P52" t="s">
        <v>50</v>
      </c>
      <c r="Q52" t="s">
        <v>53</v>
      </c>
      <c r="R52">
        <v>110</v>
      </c>
      <c r="S52">
        <v>12</v>
      </c>
      <c r="T52" t="s">
        <v>187</v>
      </c>
      <c r="U52">
        <v>1</v>
      </c>
      <c r="V52" t="s">
        <v>416</v>
      </c>
      <c r="W52" t="s">
        <v>50</v>
      </c>
      <c r="X52">
        <v>116.618529</v>
      </c>
      <c r="Y52">
        <v>269289</v>
      </c>
      <c r="Z52" t="s">
        <v>786</v>
      </c>
      <c r="AA52" t="s">
        <v>264</v>
      </c>
      <c r="AB52" t="s">
        <v>193</v>
      </c>
      <c r="AC52" t="s">
        <v>49</v>
      </c>
      <c r="AD52">
        <v>12</v>
      </c>
      <c r="AE52" t="s">
        <v>58</v>
      </c>
      <c r="AF52">
        <v>110</v>
      </c>
      <c r="AG52" t="s">
        <v>59</v>
      </c>
      <c r="AH52">
        <v>41578</v>
      </c>
      <c r="AI52" t="s">
        <v>787</v>
      </c>
      <c r="AJ52" t="s">
        <v>61</v>
      </c>
      <c r="AK52">
        <v>1000</v>
      </c>
      <c r="AL52">
        <v>75</v>
      </c>
      <c r="AM52">
        <v>1075</v>
      </c>
      <c r="AN52">
        <v>118250</v>
      </c>
      <c r="AO52">
        <v>36430</v>
      </c>
      <c r="AP52">
        <v>36430</v>
      </c>
      <c r="AQ52">
        <v>18060</v>
      </c>
      <c r="AR52">
        <v>0</v>
      </c>
      <c r="AS52" t="s">
        <v>66</v>
      </c>
      <c r="AT52">
        <v>18060</v>
      </c>
      <c r="AU52">
        <v>30310</v>
      </c>
    </row>
    <row r="53" spans="1:47" x14ac:dyDescent="0.3">
      <c r="A53">
        <v>63</v>
      </c>
      <c r="B53" t="s">
        <v>47</v>
      </c>
      <c r="C53">
        <v>1318</v>
      </c>
      <c r="D53">
        <v>3863</v>
      </c>
      <c r="E53" t="s">
        <v>255</v>
      </c>
      <c r="F53" t="s">
        <v>49</v>
      </c>
      <c r="G53">
        <v>165786</v>
      </c>
      <c r="H53">
        <v>31</v>
      </c>
      <c r="I53">
        <v>0.5</v>
      </c>
      <c r="J53" t="s">
        <v>50</v>
      </c>
      <c r="K53" t="s">
        <v>256</v>
      </c>
      <c r="L53" t="s">
        <v>257</v>
      </c>
      <c r="M53" t="s">
        <v>258</v>
      </c>
      <c r="N53">
        <v>29</v>
      </c>
      <c r="O53">
        <v>29</v>
      </c>
      <c r="P53" t="s">
        <v>50</v>
      </c>
      <c r="Q53" t="s">
        <v>53</v>
      </c>
      <c r="R53">
        <v>306</v>
      </c>
      <c r="S53">
        <v>24</v>
      </c>
      <c r="T53" t="s">
        <v>187</v>
      </c>
      <c r="U53">
        <v>1</v>
      </c>
      <c r="V53" t="s">
        <v>259</v>
      </c>
      <c r="W53" t="s">
        <v>50</v>
      </c>
      <c r="X53">
        <v>307.79722800000002</v>
      </c>
      <c r="Y53">
        <v>165786</v>
      </c>
      <c r="Z53" t="s">
        <v>257</v>
      </c>
      <c r="AA53" t="s">
        <v>258</v>
      </c>
      <c r="AB53" t="s">
        <v>193</v>
      </c>
      <c r="AC53" t="s">
        <v>49</v>
      </c>
      <c r="AD53">
        <v>24</v>
      </c>
      <c r="AE53" t="s">
        <v>58</v>
      </c>
      <c r="AF53">
        <v>120</v>
      </c>
      <c r="AG53" t="s">
        <v>59</v>
      </c>
      <c r="AH53">
        <v>41571</v>
      </c>
      <c r="AI53" t="s">
        <v>260</v>
      </c>
      <c r="AJ53" t="s">
        <v>83</v>
      </c>
      <c r="AK53">
        <v>2000</v>
      </c>
      <c r="AL53">
        <v>100</v>
      </c>
      <c r="AM53">
        <v>2100</v>
      </c>
      <c r="AN53">
        <v>252000</v>
      </c>
      <c r="AO53">
        <v>40130</v>
      </c>
      <c r="AP53">
        <v>37790</v>
      </c>
      <c r="AQ53">
        <v>36800</v>
      </c>
      <c r="AR53">
        <v>36920</v>
      </c>
      <c r="AS53" t="s">
        <v>66</v>
      </c>
      <c r="AT53">
        <v>36800</v>
      </c>
      <c r="AU53">
        <v>37910</v>
      </c>
    </row>
    <row r="54" spans="1:47" x14ac:dyDescent="0.3">
      <c r="A54">
        <v>273</v>
      </c>
      <c r="B54" t="s">
        <v>47</v>
      </c>
      <c r="C54">
        <v>14936</v>
      </c>
      <c r="D54">
        <v>3859</v>
      </c>
      <c r="E54" t="s">
        <v>255</v>
      </c>
      <c r="F54" t="s">
        <v>49</v>
      </c>
      <c r="G54">
        <v>161450</v>
      </c>
      <c r="H54">
        <v>31</v>
      </c>
      <c r="I54">
        <v>0.5</v>
      </c>
      <c r="J54" t="s">
        <v>50</v>
      </c>
      <c r="K54" t="s">
        <v>256</v>
      </c>
      <c r="L54" t="s">
        <v>756</v>
      </c>
      <c r="M54" t="s">
        <v>757</v>
      </c>
      <c r="N54">
        <v>30</v>
      </c>
      <c r="O54">
        <v>30</v>
      </c>
      <c r="P54" t="s">
        <v>50</v>
      </c>
      <c r="Q54" t="s">
        <v>53</v>
      </c>
      <c r="R54">
        <v>284</v>
      </c>
      <c r="S54">
        <v>24</v>
      </c>
      <c r="T54" t="s">
        <v>187</v>
      </c>
      <c r="U54">
        <v>1</v>
      </c>
      <c r="V54" t="s">
        <v>259</v>
      </c>
      <c r="W54" t="s">
        <v>50</v>
      </c>
      <c r="X54">
        <v>287.49329899999998</v>
      </c>
      <c r="Y54">
        <v>161450</v>
      </c>
      <c r="Z54" t="s">
        <v>758</v>
      </c>
      <c r="AA54" t="s">
        <v>757</v>
      </c>
      <c r="AB54" t="s">
        <v>193</v>
      </c>
      <c r="AC54" t="s">
        <v>49</v>
      </c>
      <c r="AD54">
        <v>24</v>
      </c>
      <c r="AE54" t="s">
        <v>58</v>
      </c>
      <c r="AF54">
        <v>320</v>
      </c>
      <c r="AG54" t="s">
        <v>59</v>
      </c>
      <c r="AH54">
        <v>41571</v>
      </c>
      <c r="AI54" t="s">
        <v>759</v>
      </c>
      <c r="AJ54" t="s">
        <v>83</v>
      </c>
      <c r="AK54">
        <v>2000</v>
      </c>
      <c r="AL54">
        <v>75</v>
      </c>
      <c r="AM54">
        <v>2075</v>
      </c>
      <c r="AN54">
        <v>664000</v>
      </c>
      <c r="AO54">
        <v>72640</v>
      </c>
      <c r="AP54">
        <v>66400</v>
      </c>
      <c r="AQ54">
        <v>85100</v>
      </c>
      <c r="AR54">
        <v>83720</v>
      </c>
      <c r="AS54" t="s">
        <v>62</v>
      </c>
      <c r="AT54">
        <v>66400</v>
      </c>
      <c r="AU54">
        <v>76970</v>
      </c>
    </row>
    <row r="55" spans="1:47" x14ac:dyDescent="0.3">
      <c r="A55">
        <v>275</v>
      </c>
      <c r="B55" t="s">
        <v>47</v>
      </c>
      <c r="C55">
        <v>14938</v>
      </c>
      <c r="D55">
        <v>3860</v>
      </c>
      <c r="E55" t="s">
        <v>255</v>
      </c>
      <c r="F55" t="s">
        <v>49</v>
      </c>
      <c r="G55">
        <v>161451</v>
      </c>
      <c r="H55">
        <v>31</v>
      </c>
      <c r="I55">
        <v>0.5</v>
      </c>
      <c r="J55" t="s">
        <v>50</v>
      </c>
      <c r="K55" t="s">
        <v>256</v>
      </c>
      <c r="L55" t="s">
        <v>757</v>
      </c>
      <c r="M55" t="s">
        <v>761</v>
      </c>
      <c r="N55">
        <v>30</v>
      </c>
      <c r="O55">
        <v>29</v>
      </c>
      <c r="P55" t="s">
        <v>50</v>
      </c>
      <c r="Q55" t="s">
        <v>53</v>
      </c>
      <c r="R55">
        <v>374</v>
      </c>
      <c r="S55">
        <v>24</v>
      </c>
      <c r="T55" t="s">
        <v>187</v>
      </c>
      <c r="U55">
        <v>1</v>
      </c>
      <c r="V55" t="s">
        <v>259</v>
      </c>
      <c r="W55" t="s">
        <v>50</v>
      </c>
      <c r="X55">
        <v>398.00647199999997</v>
      </c>
      <c r="Y55">
        <v>161451</v>
      </c>
      <c r="Z55" t="s">
        <v>757</v>
      </c>
      <c r="AA55" t="s">
        <v>761</v>
      </c>
      <c r="AB55" t="s">
        <v>193</v>
      </c>
      <c r="AC55" t="s">
        <v>49</v>
      </c>
      <c r="AD55">
        <v>24</v>
      </c>
      <c r="AE55" t="s">
        <v>58</v>
      </c>
      <c r="AF55">
        <v>395</v>
      </c>
      <c r="AG55" t="s">
        <v>59</v>
      </c>
      <c r="AH55">
        <v>41571</v>
      </c>
      <c r="AI55" t="s">
        <v>762</v>
      </c>
      <c r="AJ55" t="s">
        <v>83</v>
      </c>
      <c r="AK55">
        <v>2000</v>
      </c>
      <c r="AL55">
        <v>75</v>
      </c>
      <c r="AM55">
        <v>2075</v>
      </c>
      <c r="AN55">
        <v>819625</v>
      </c>
      <c r="AO55">
        <v>85570</v>
      </c>
      <c r="AP55">
        <v>77870</v>
      </c>
      <c r="AQ55">
        <v>102350</v>
      </c>
      <c r="AR55">
        <v>100300</v>
      </c>
      <c r="AS55" t="s">
        <v>62</v>
      </c>
      <c r="AT55">
        <v>77870</v>
      </c>
      <c r="AU55">
        <v>91520</v>
      </c>
    </row>
    <row r="56" spans="1:47" x14ac:dyDescent="0.3">
      <c r="A56">
        <v>276</v>
      </c>
      <c r="B56" t="s">
        <v>47</v>
      </c>
      <c r="C56">
        <v>14939</v>
      </c>
      <c r="D56">
        <v>3861</v>
      </c>
      <c r="E56" t="s">
        <v>255</v>
      </c>
      <c r="F56" t="s">
        <v>49</v>
      </c>
      <c r="G56">
        <v>161452</v>
      </c>
      <c r="H56">
        <v>31</v>
      </c>
      <c r="I56">
        <v>0.5</v>
      </c>
      <c r="J56" t="s">
        <v>50</v>
      </c>
      <c r="K56" t="s">
        <v>256</v>
      </c>
      <c r="L56" t="s">
        <v>761</v>
      </c>
      <c r="M56" t="s">
        <v>763</v>
      </c>
      <c r="N56">
        <v>29</v>
      </c>
      <c r="O56">
        <v>29</v>
      </c>
      <c r="P56" t="s">
        <v>50</v>
      </c>
      <c r="Q56" t="s">
        <v>53</v>
      </c>
      <c r="R56">
        <v>179</v>
      </c>
      <c r="S56">
        <v>24</v>
      </c>
      <c r="T56" t="s">
        <v>187</v>
      </c>
      <c r="U56">
        <v>1</v>
      </c>
      <c r="V56" t="s">
        <v>259</v>
      </c>
      <c r="W56" t="s">
        <v>50</v>
      </c>
      <c r="X56">
        <v>181.65657100000001</v>
      </c>
      <c r="Y56">
        <v>161452</v>
      </c>
      <c r="Z56" t="s">
        <v>761</v>
      </c>
      <c r="AA56" t="s">
        <v>763</v>
      </c>
      <c r="AB56" t="s">
        <v>193</v>
      </c>
      <c r="AC56" t="s">
        <v>49</v>
      </c>
      <c r="AD56">
        <v>24</v>
      </c>
      <c r="AE56" t="s">
        <v>58</v>
      </c>
      <c r="AF56">
        <v>210</v>
      </c>
      <c r="AG56" t="s">
        <v>59</v>
      </c>
      <c r="AH56">
        <v>41571</v>
      </c>
      <c r="AI56" t="s">
        <v>764</v>
      </c>
      <c r="AJ56" t="s">
        <v>83</v>
      </c>
      <c r="AK56">
        <v>2000</v>
      </c>
      <c r="AL56">
        <v>75</v>
      </c>
      <c r="AM56">
        <v>2075</v>
      </c>
      <c r="AN56">
        <v>435750</v>
      </c>
      <c r="AO56">
        <v>54030</v>
      </c>
      <c r="AP56">
        <v>49930</v>
      </c>
      <c r="AQ56">
        <v>59800</v>
      </c>
      <c r="AR56">
        <v>59410</v>
      </c>
      <c r="AS56" t="s">
        <v>62</v>
      </c>
      <c r="AT56">
        <v>49930</v>
      </c>
      <c r="AU56">
        <v>55790</v>
      </c>
    </row>
    <row r="57" spans="1:47" x14ac:dyDescent="0.3">
      <c r="A57">
        <v>277</v>
      </c>
      <c r="B57" t="s">
        <v>47</v>
      </c>
      <c r="C57">
        <v>14940</v>
      </c>
      <c r="D57">
        <v>3862</v>
      </c>
      <c r="E57" t="s">
        <v>255</v>
      </c>
      <c r="F57" t="s">
        <v>49</v>
      </c>
      <c r="G57">
        <v>161453</v>
      </c>
      <c r="H57">
        <v>31</v>
      </c>
      <c r="I57">
        <v>0.5</v>
      </c>
      <c r="J57" t="s">
        <v>50</v>
      </c>
      <c r="K57" t="s">
        <v>256</v>
      </c>
      <c r="L57" t="s">
        <v>763</v>
      </c>
      <c r="M57" t="s">
        <v>257</v>
      </c>
      <c r="N57">
        <v>29</v>
      </c>
      <c r="O57">
        <v>29</v>
      </c>
      <c r="P57" t="s">
        <v>50</v>
      </c>
      <c r="Q57" t="s">
        <v>53</v>
      </c>
      <c r="R57">
        <v>72</v>
      </c>
      <c r="S57">
        <v>24</v>
      </c>
      <c r="T57" t="s">
        <v>187</v>
      </c>
      <c r="U57">
        <v>1</v>
      </c>
      <c r="V57" t="s">
        <v>259</v>
      </c>
      <c r="W57" t="s">
        <v>50</v>
      </c>
      <c r="X57">
        <v>65.698279999999997</v>
      </c>
      <c r="Y57">
        <v>161453</v>
      </c>
      <c r="Z57" t="s">
        <v>763</v>
      </c>
      <c r="AA57" t="s">
        <v>257</v>
      </c>
      <c r="AB57" t="s">
        <v>193</v>
      </c>
      <c r="AC57" t="s">
        <v>49</v>
      </c>
      <c r="AD57">
        <v>24</v>
      </c>
      <c r="AE57" t="s">
        <v>58</v>
      </c>
      <c r="AF57">
        <v>225</v>
      </c>
      <c r="AG57" t="s">
        <v>59</v>
      </c>
      <c r="AH57">
        <v>41571</v>
      </c>
      <c r="AI57" t="s">
        <v>765</v>
      </c>
      <c r="AJ57" t="s">
        <v>83</v>
      </c>
      <c r="AK57">
        <v>2000</v>
      </c>
      <c r="AL57">
        <v>100</v>
      </c>
      <c r="AM57">
        <v>2100</v>
      </c>
      <c r="AN57">
        <v>472500</v>
      </c>
      <c r="AO57">
        <v>64710</v>
      </c>
      <c r="AP57">
        <v>60330</v>
      </c>
      <c r="AQ57">
        <v>63250</v>
      </c>
      <c r="AR57">
        <v>62730</v>
      </c>
      <c r="AS57" t="s">
        <v>62</v>
      </c>
      <c r="AT57">
        <v>60330</v>
      </c>
      <c r="AU57">
        <v>62760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5"/>
  <sheetViews>
    <sheetView workbookViewId="0">
      <pane ySplit="9240" topLeftCell="A42"/>
      <selection activeCell="G2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1249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10" t="s">
        <v>1203</v>
      </c>
      <c r="B3" s="26">
        <f>SUM(B8:B47)</f>
        <v>480890</v>
      </c>
      <c r="C3" s="27">
        <f>H3/D3</f>
        <v>1911.6171003717473</v>
      </c>
      <c r="D3" s="28">
        <f>SUM(D8:D47)</f>
        <v>1345</v>
      </c>
      <c r="E3" s="47"/>
      <c r="F3" s="47"/>
      <c r="G3" s="47"/>
      <c r="H3">
        <f>SUM(H8:H47)</f>
        <v>2571125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14" si="0">Y49</f>
        <v>165803</v>
      </c>
      <c r="B8" s="25">
        <f t="shared" ref="B8:B14" si="1">AU49</f>
        <v>90730</v>
      </c>
      <c r="C8" s="21">
        <f t="shared" ref="C8:C14" si="2">AM49</f>
        <v>1050</v>
      </c>
      <c r="D8" s="21">
        <f t="shared" ref="D8:D14" si="3">AF49</f>
        <v>250</v>
      </c>
      <c r="E8" s="22">
        <f t="shared" ref="E8:E14" si="4">AD49</f>
        <v>30</v>
      </c>
      <c r="F8" s="23" t="str">
        <f t="shared" ref="F8:F14" si="5">AE49</f>
        <v>-</v>
      </c>
      <c r="G8" s="24" t="str">
        <f t="shared" ref="G8:G14" si="6">V49</f>
        <v>15C</v>
      </c>
      <c r="H8">
        <f t="shared" ref="H8:H14" si="7">AN49</f>
        <v>262500</v>
      </c>
    </row>
    <row r="9" spans="1:8" x14ac:dyDescent="0.3">
      <c r="A9" s="20">
        <f t="shared" si="0"/>
        <v>165802</v>
      </c>
      <c r="B9" s="25">
        <f t="shared" si="1"/>
        <v>21950</v>
      </c>
      <c r="C9" s="21">
        <f t="shared" si="2"/>
        <v>2025</v>
      </c>
      <c r="D9" s="21">
        <f t="shared" si="3"/>
        <v>25</v>
      </c>
      <c r="E9" s="22">
        <f t="shared" si="4"/>
        <v>30</v>
      </c>
      <c r="F9" s="23" t="str">
        <f t="shared" si="5"/>
        <v>-</v>
      </c>
      <c r="G9" s="24" t="str">
        <f t="shared" si="6"/>
        <v>15C</v>
      </c>
      <c r="H9">
        <f t="shared" si="7"/>
        <v>50625</v>
      </c>
    </row>
    <row r="10" spans="1:8" x14ac:dyDescent="0.3">
      <c r="A10" s="20">
        <f t="shared" si="0"/>
        <v>165795</v>
      </c>
      <c r="B10" s="25">
        <f t="shared" si="1"/>
        <v>46490</v>
      </c>
      <c r="C10" s="21">
        <f t="shared" si="2"/>
        <v>2375</v>
      </c>
      <c r="D10" s="21">
        <f t="shared" si="3"/>
        <v>160</v>
      </c>
      <c r="E10" s="22">
        <f t="shared" si="4"/>
        <v>18</v>
      </c>
      <c r="F10" s="23" t="str">
        <f t="shared" si="5"/>
        <v>-</v>
      </c>
      <c r="G10" s="24" t="str">
        <f t="shared" si="6"/>
        <v>14C</v>
      </c>
      <c r="H10">
        <f t="shared" si="7"/>
        <v>380000</v>
      </c>
    </row>
    <row r="11" spans="1:8" x14ac:dyDescent="0.3">
      <c r="A11" s="20">
        <f t="shared" si="0"/>
        <v>269439</v>
      </c>
      <c r="B11" s="25">
        <f t="shared" si="1"/>
        <v>132010</v>
      </c>
      <c r="C11" s="21">
        <f t="shared" si="2"/>
        <v>2050</v>
      </c>
      <c r="D11" s="21">
        <f t="shared" si="3"/>
        <v>390</v>
      </c>
      <c r="E11" s="22">
        <f t="shared" si="4"/>
        <v>30</v>
      </c>
      <c r="F11" s="23" t="str">
        <f t="shared" si="5"/>
        <v>-</v>
      </c>
      <c r="G11" s="24" t="str">
        <f t="shared" si="6"/>
        <v>14C</v>
      </c>
      <c r="H11">
        <f t="shared" si="7"/>
        <v>799500</v>
      </c>
    </row>
    <row r="12" spans="1:8" x14ac:dyDescent="0.3">
      <c r="A12" s="20">
        <f t="shared" si="0"/>
        <v>269442</v>
      </c>
      <c r="B12" s="25">
        <f t="shared" si="1"/>
        <v>96110</v>
      </c>
      <c r="C12" s="21">
        <f t="shared" si="2"/>
        <v>2100</v>
      </c>
      <c r="D12" s="21">
        <f t="shared" si="3"/>
        <v>240</v>
      </c>
      <c r="E12" s="22">
        <f t="shared" si="4"/>
        <v>30</v>
      </c>
      <c r="F12" s="23" t="str">
        <f t="shared" si="5"/>
        <v>-</v>
      </c>
      <c r="G12" s="24" t="str">
        <f t="shared" si="6"/>
        <v>14C</v>
      </c>
      <c r="H12">
        <f t="shared" si="7"/>
        <v>504000</v>
      </c>
    </row>
    <row r="13" spans="1:8" x14ac:dyDescent="0.3">
      <c r="A13" s="20">
        <f t="shared" si="0"/>
        <v>269445</v>
      </c>
      <c r="B13" s="25">
        <f t="shared" si="1"/>
        <v>82910</v>
      </c>
      <c r="C13" s="21">
        <f t="shared" si="2"/>
        <v>2100</v>
      </c>
      <c r="D13" s="21">
        <f t="shared" si="3"/>
        <v>265</v>
      </c>
      <c r="E13" s="22">
        <f t="shared" si="4"/>
        <v>30</v>
      </c>
      <c r="F13" s="23" t="str">
        <f t="shared" si="5"/>
        <v>-</v>
      </c>
      <c r="G13" s="24" t="str">
        <f t="shared" si="6"/>
        <v>14C</v>
      </c>
      <c r="H13">
        <f t="shared" si="7"/>
        <v>556500</v>
      </c>
    </row>
    <row r="14" spans="1:8" x14ac:dyDescent="0.3">
      <c r="A14" s="20">
        <f t="shared" si="0"/>
        <v>161811</v>
      </c>
      <c r="B14" s="25">
        <f t="shared" si="1"/>
        <v>10690</v>
      </c>
      <c r="C14" s="21">
        <f t="shared" si="2"/>
        <v>1200</v>
      </c>
      <c r="D14" s="21">
        <f t="shared" si="3"/>
        <v>15</v>
      </c>
      <c r="E14" s="22">
        <f t="shared" si="4"/>
        <v>18</v>
      </c>
      <c r="F14" s="23" t="str">
        <f t="shared" si="5"/>
        <v>-</v>
      </c>
      <c r="G14" s="24" t="str">
        <f t="shared" si="6"/>
        <v>15D</v>
      </c>
      <c r="H14">
        <f t="shared" si="7"/>
        <v>18000</v>
      </c>
    </row>
    <row r="15" spans="1:8" x14ac:dyDescent="0.3">
      <c r="A15" s="20">
        <f t="shared" ref="A15:A47" si="8">Y56</f>
        <v>0</v>
      </c>
      <c r="B15" s="25">
        <f t="shared" ref="B15:B47" si="9">AU56</f>
        <v>0</v>
      </c>
      <c r="C15" s="21">
        <f t="shared" ref="C15:C47" si="10">AM56</f>
        <v>0</v>
      </c>
      <c r="D15" s="21">
        <f t="shared" ref="D15:D47" si="11">AF56</f>
        <v>0</v>
      </c>
      <c r="E15" s="22">
        <f t="shared" ref="E15:F25" si="12">AD56</f>
        <v>0</v>
      </c>
      <c r="F15" s="23">
        <f t="shared" si="12"/>
        <v>0</v>
      </c>
      <c r="G15" s="24">
        <f t="shared" ref="G15:G47" si="13">V56</f>
        <v>0</v>
      </c>
      <c r="H15">
        <f t="shared" ref="H15:H47" si="14">AN56</f>
        <v>0</v>
      </c>
    </row>
    <row r="16" spans="1:8" x14ac:dyDescent="0.3">
      <c r="A16" s="20">
        <f t="shared" si="8"/>
        <v>0</v>
      </c>
      <c r="B16" s="25">
        <f t="shared" si="9"/>
        <v>0</v>
      </c>
      <c r="C16" s="21">
        <f t="shared" si="10"/>
        <v>0</v>
      </c>
      <c r="D16" s="21">
        <f t="shared" si="11"/>
        <v>0</v>
      </c>
      <c r="E16" s="22">
        <f t="shared" si="12"/>
        <v>0</v>
      </c>
      <c r="F16" s="23">
        <f t="shared" si="12"/>
        <v>0</v>
      </c>
      <c r="G16" s="24">
        <f t="shared" si="13"/>
        <v>0</v>
      </c>
      <c r="H16">
        <f t="shared" si="14"/>
        <v>0</v>
      </c>
    </row>
    <row r="17" spans="1:8" x14ac:dyDescent="0.3">
      <c r="A17" s="20">
        <f t="shared" si="8"/>
        <v>0</v>
      </c>
      <c r="B17" s="25">
        <f t="shared" si="9"/>
        <v>0</v>
      </c>
      <c r="C17" s="21">
        <f t="shared" si="10"/>
        <v>0</v>
      </c>
      <c r="D17" s="21">
        <f t="shared" si="11"/>
        <v>0</v>
      </c>
      <c r="E17" s="22">
        <f t="shared" si="12"/>
        <v>0</v>
      </c>
      <c r="F17" s="23">
        <f t="shared" si="12"/>
        <v>0</v>
      </c>
      <c r="G17" s="24">
        <f t="shared" si="13"/>
        <v>0</v>
      </c>
      <c r="H17">
        <f t="shared" si="14"/>
        <v>0</v>
      </c>
    </row>
    <row r="18" spans="1:8" x14ac:dyDescent="0.3">
      <c r="A18" s="20">
        <f t="shared" si="8"/>
        <v>0</v>
      </c>
      <c r="B18" s="25">
        <f t="shared" si="9"/>
        <v>0</v>
      </c>
      <c r="C18" s="21">
        <f t="shared" si="10"/>
        <v>0</v>
      </c>
      <c r="D18" s="21">
        <f t="shared" si="11"/>
        <v>0</v>
      </c>
      <c r="E18" s="22">
        <f t="shared" si="12"/>
        <v>0</v>
      </c>
      <c r="F18" s="23">
        <f t="shared" si="12"/>
        <v>0</v>
      </c>
      <c r="G18" s="24">
        <f t="shared" si="13"/>
        <v>0</v>
      </c>
      <c r="H18">
        <f t="shared" si="14"/>
        <v>0</v>
      </c>
    </row>
    <row r="19" spans="1:8" x14ac:dyDescent="0.3">
      <c r="A19" s="20">
        <f t="shared" si="8"/>
        <v>0</v>
      </c>
      <c r="B19" s="25">
        <f t="shared" si="9"/>
        <v>0</v>
      </c>
      <c r="C19" s="21">
        <f t="shared" si="10"/>
        <v>0</v>
      </c>
      <c r="D19" s="21">
        <f t="shared" si="11"/>
        <v>0</v>
      </c>
      <c r="E19" s="22">
        <f t="shared" si="12"/>
        <v>0</v>
      </c>
      <c r="F19" s="23">
        <f t="shared" si="12"/>
        <v>0</v>
      </c>
      <c r="G19" s="24">
        <f t="shared" si="13"/>
        <v>0</v>
      </c>
      <c r="H19">
        <f t="shared" si="14"/>
        <v>0</v>
      </c>
    </row>
    <row r="20" spans="1:8" x14ac:dyDescent="0.3">
      <c r="A20" s="20">
        <f t="shared" si="8"/>
        <v>0</v>
      </c>
      <c r="B20" s="25">
        <f t="shared" si="9"/>
        <v>0</v>
      </c>
      <c r="C20" s="21">
        <f t="shared" si="10"/>
        <v>0</v>
      </c>
      <c r="D20" s="21">
        <f t="shared" si="11"/>
        <v>0</v>
      </c>
      <c r="E20" s="22">
        <f t="shared" si="12"/>
        <v>0</v>
      </c>
      <c r="F20" s="23">
        <f t="shared" si="12"/>
        <v>0</v>
      </c>
      <c r="G20" s="24">
        <f t="shared" si="13"/>
        <v>0</v>
      </c>
      <c r="H20">
        <f t="shared" si="14"/>
        <v>0</v>
      </c>
    </row>
    <row r="21" spans="1:8" x14ac:dyDescent="0.3">
      <c r="A21" s="20">
        <f t="shared" si="8"/>
        <v>0</v>
      </c>
      <c r="B21" s="25">
        <f t="shared" si="9"/>
        <v>0</v>
      </c>
      <c r="C21" s="21">
        <f t="shared" si="10"/>
        <v>0</v>
      </c>
      <c r="D21" s="21">
        <f t="shared" si="11"/>
        <v>0</v>
      </c>
      <c r="E21" s="22">
        <f t="shared" si="12"/>
        <v>0</v>
      </c>
      <c r="F21" s="23">
        <f t="shared" si="12"/>
        <v>0</v>
      </c>
      <c r="G21" s="24">
        <f t="shared" si="13"/>
        <v>0</v>
      </c>
      <c r="H21">
        <f t="shared" si="14"/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311</v>
      </c>
      <c r="B49" t="s">
        <v>47</v>
      </c>
      <c r="C49">
        <v>18931</v>
      </c>
      <c r="D49">
        <v>871</v>
      </c>
      <c r="E49" t="s">
        <v>403</v>
      </c>
      <c r="F49" t="s">
        <v>49</v>
      </c>
      <c r="G49">
        <v>165803</v>
      </c>
      <c r="H49">
        <v>31</v>
      </c>
      <c r="I49">
        <v>0.5</v>
      </c>
      <c r="J49" t="s">
        <v>50</v>
      </c>
      <c r="K49" t="s">
        <v>50</v>
      </c>
      <c r="L49" t="s">
        <v>837</v>
      </c>
      <c r="M49" t="s">
        <v>838</v>
      </c>
      <c r="N49">
        <v>30</v>
      </c>
      <c r="O49">
        <v>30</v>
      </c>
      <c r="P49" t="s">
        <v>50</v>
      </c>
      <c r="Q49" t="s">
        <v>53</v>
      </c>
      <c r="R49">
        <v>80</v>
      </c>
      <c r="S49">
        <v>24</v>
      </c>
      <c r="T49" t="s">
        <v>187</v>
      </c>
      <c r="U49">
        <v>1</v>
      </c>
      <c r="V49" t="s">
        <v>239</v>
      </c>
      <c r="W49" t="s">
        <v>50</v>
      </c>
      <c r="X49">
        <v>541.55309499999998</v>
      </c>
      <c r="Y49">
        <v>165803</v>
      </c>
      <c r="Z49" t="s">
        <v>837</v>
      </c>
      <c r="AA49" t="s">
        <v>638</v>
      </c>
      <c r="AB49" t="s">
        <v>240</v>
      </c>
      <c r="AC49" t="s">
        <v>49</v>
      </c>
      <c r="AD49">
        <v>30</v>
      </c>
      <c r="AE49" t="s">
        <v>58</v>
      </c>
      <c r="AF49">
        <v>250</v>
      </c>
      <c r="AG49" t="s">
        <v>59</v>
      </c>
      <c r="AH49">
        <v>41585</v>
      </c>
      <c r="AI49" t="s">
        <v>839</v>
      </c>
      <c r="AJ49" t="s">
        <v>61</v>
      </c>
      <c r="AK49">
        <v>1000</v>
      </c>
      <c r="AL49">
        <v>50</v>
      </c>
      <c r="AM49">
        <v>1050</v>
      </c>
      <c r="AN49">
        <v>262500</v>
      </c>
      <c r="AO49">
        <v>102540</v>
      </c>
      <c r="AP49">
        <v>87940</v>
      </c>
      <c r="AQ49">
        <v>93160</v>
      </c>
      <c r="AR49">
        <v>79300</v>
      </c>
      <c r="AS49" t="s">
        <v>71</v>
      </c>
      <c r="AT49">
        <v>79300</v>
      </c>
      <c r="AU49">
        <v>90730</v>
      </c>
    </row>
    <row r="50" spans="1:47" x14ac:dyDescent="0.3">
      <c r="A50">
        <v>312</v>
      </c>
      <c r="B50" t="s">
        <v>47</v>
      </c>
      <c r="C50">
        <v>18932</v>
      </c>
      <c r="D50">
        <v>870</v>
      </c>
      <c r="E50" t="s">
        <v>108</v>
      </c>
      <c r="F50" t="s">
        <v>49</v>
      </c>
      <c r="G50">
        <v>165802</v>
      </c>
      <c r="H50">
        <v>31</v>
      </c>
      <c r="I50">
        <v>0.5</v>
      </c>
      <c r="J50" t="s">
        <v>50</v>
      </c>
      <c r="K50" t="s">
        <v>50</v>
      </c>
      <c r="L50" t="s">
        <v>840</v>
      </c>
      <c r="M50" t="s">
        <v>837</v>
      </c>
      <c r="N50">
        <v>29</v>
      </c>
      <c r="O50">
        <v>30</v>
      </c>
      <c r="P50" t="s">
        <v>50</v>
      </c>
      <c r="Q50" t="s">
        <v>53</v>
      </c>
      <c r="R50">
        <v>30</v>
      </c>
      <c r="S50">
        <v>30</v>
      </c>
      <c r="T50" t="s">
        <v>187</v>
      </c>
      <c r="U50">
        <v>1</v>
      </c>
      <c r="V50" t="s">
        <v>239</v>
      </c>
      <c r="W50" t="s">
        <v>50</v>
      </c>
      <c r="X50">
        <v>33.546154999999999</v>
      </c>
      <c r="Y50">
        <v>165802</v>
      </c>
      <c r="Z50" t="s">
        <v>840</v>
      </c>
      <c r="AA50" t="s">
        <v>837</v>
      </c>
      <c r="AB50" t="s">
        <v>240</v>
      </c>
      <c r="AC50" t="s">
        <v>49</v>
      </c>
      <c r="AD50">
        <v>30</v>
      </c>
      <c r="AE50" t="s">
        <v>58</v>
      </c>
      <c r="AF50">
        <v>25</v>
      </c>
      <c r="AG50" t="s">
        <v>59</v>
      </c>
      <c r="AH50">
        <v>41571</v>
      </c>
      <c r="AI50" t="s">
        <v>841</v>
      </c>
      <c r="AJ50" t="s">
        <v>83</v>
      </c>
      <c r="AK50">
        <v>2000</v>
      </c>
      <c r="AL50">
        <v>25</v>
      </c>
      <c r="AM50">
        <v>2025</v>
      </c>
      <c r="AN50">
        <v>50625</v>
      </c>
      <c r="AO50">
        <v>25710</v>
      </c>
      <c r="AP50">
        <v>24260</v>
      </c>
      <c r="AQ50">
        <v>18980</v>
      </c>
      <c r="AR50">
        <v>18850</v>
      </c>
      <c r="AS50" t="s">
        <v>71</v>
      </c>
      <c r="AT50">
        <v>18850</v>
      </c>
      <c r="AU50">
        <v>21950</v>
      </c>
    </row>
    <row r="51" spans="1:47" x14ac:dyDescent="0.3">
      <c r="A51">
        <v>77</v>
      </c>
      <c r="B51" t="s">
        <v>47</v>
      </c>
      <c r="C51">
        <v>1386</v>
      </c>
      <c r="D51">
        <v>4074</v>
      </c>
      <c r="E51" t="s">
        <v>108</v>
      </c>
      <c r="F51" t="s">
        <v>49</v>
      </c>
      <c r="G51">
        <v>165795</v>
      </c>
      <c r="H51">
        <v>31</v>
      </c>
      <c r="I51">
        <v>0.5</v>
      </c>
      <c r="J51" t="s">
        <v>50</v>
      </c>
      <c r="K51" t="s">
        <v>50</v>
      </c>
      <c r="L51" t="s">
        <v>307</v>
      </c>
      <c r="M51" t="s">
        <v>308</v>
      </c>
      <c r="N51">
        <v>29</v>
      </c>
      <c r="O51">
        <v>29</v>
      </c>
      <c r="P51" t="s">
        <v>50</v>
      </c>
      <c r="Q51" t="s">
        <v>53</v>
      </c>
      <c r="R51">
        <v>161</v>
      </c>
      <c r="S51">
        <v>18</v>
      </c>
      <c r="T51" t="s">
        <v>187</v>
      </c>
      <c r="U51">
        <v>1</v>
      </c>
      <c r="V51" t="s">
        <v>309</v>
      </c>
      <c r="W51" t="s">
        <v>50</v>
      </c>
      <c r="X51">
        <v>163.38006200000001</v>
      </c>
      <c r="Y51">
        <v>165795</v>
      </c>
      <c r="Z51" t="s">
        <v>307</v>
      </c>
      <c r="AA51" t="s">
        <v>308</v>
      </c>
      <c r="AB51" t="s">
        <v>240</v>
      </c>
      <c r="AC51" t="s">
        <v>49</v>
      </c>
      <c r="AD51">
        <v>18</v>
      </c>
      <c r="AE51" t="s">
        <v>58</v>
      </c>
      <c r="AF51">
        <v>160</v>
      </c>
      <c r="AG51" t="s">
        <v>59</v>
      </c>
      <c r="AH51">
        <v>41570</v>
      </c>
      <c r="AI51" t="s">
        <v>104</v>
      </c>
      <c r="AJ51" t="s">
        <v>83</v>
      </c>
      <c r="AK51">
        <v>2000</v>
      </c>
      <c r="AL51">
        <v>375</v>
      </c>
      <c r="AM51">
        <v>2375</v>
      </c>
      <c r="AN51">
        <v>380000</v>
      </c>
      <c r="AO51">
        <v>56580</v>
      </c>
      <c r="AP51">
        <v>53460</v>
      </c>
      <c r="AQ51">
        <v>29440</v>
      </c>
      <c r="AR51">
        <v>0</v>
      </c>
      <c r="AS51" t="s">
        <v>66</v>
      </c>
      <c r="AT51">
        <v>29440</v>
      </c>
      <c r="AU51">
        <v>46490</v>
      </c>
    </row>
    <row r="52" spans="1:47" x14ac:dyDescent="0.3">
      <c r="A52">
        <v>360</v>
      </c>
      <c r="B52" t="s">
        <v>47</v>
      </c>
      <c r="C52">
        <v>24174</v>
      </c>
      <c r="D52">
        <v>132904</v>
      </c>
      <c r="E52" t="s">
        <v>108</v>
      </c>
      <c r="F52" t="s">
        <v>49</v>
      </c>
      <c r="G52">
        <v>269439</v>
      </c>
      <c r="H52">
        <v>31</v>
      </c>
      <c r="I52">
        <v>0.5</v>
      </c>
      <c r="J52" t="s">
        <v>50</v>
      </c>
      <c r="K52" t="s">
        <v>50</v>
      </c>
      <c r="L52" t="s">
        <v>308</v>
      </c>
      <c r="M52" t="s">
        <v>952</v>
      </c>
      <c r="N52">
        <v>29</v>
      </c>
      <c r="O52">
        <v>30</v>
      </c>
      <c r="P52" t="s">
        <v>50</v>
      </c>
      <c r="Q52" t="s">
        <v>53</v>
      </c>
      <c r="R52">
        <v>387</v>
      </c>
      <c r="S52">
        <v>30</v>
      </c>
      <c r="T52" t="s">
        <v>187</v>
      </c>
      <c r="U52">
        <v>1</v>
      </c>
      <c r="V52" t="s">
        <v>309</v>
      </c>
      <c r="W52" t="s">
        <v>50</v>
      </c>
      <c r="X52">
        <v>386.929844</v>
      </c>
      <c r="Y52">
        <v>269439</v>
      </c>
      <c r="Z52" t="s">
        <v>308</v>
      </c>
      <c r="AA52" t="s">
        <v>952</v>
      </c>
      <c r="AB52" t="s">
        <v>240</v>
      </c>
      <c r="AC52" t="s">
        <v>49</v>
      </c>
      <c r="AD52">
        <v>30</v>
      </c>
      <c r="AE52" t="s">
        <v>58</v>
      </c>
      <c r="AF52">
        <v>390</v>
      </c>
      <c r="AG52" t="s">
        <v>59</v>
      </c>
      <c r="AH52">
        <v>41570</v>
      </c>
      <c r="AI52" t="s">
        <v>953</v>
      </c>
      <c r="AJ52" t="s">
        <v>83</v>
      </c>
      <c r="AK52">
        <v>2000</v>
      </c>
      <c r="AL52">
        <v>50</v>
      </c>
      <c r="AM52">
        <v>2050</v>
      </c>
      <c r="AN52">
        <v>799500</v>
      </c>
      <c r="AO52">
        <v>161680</v>
      </c>
      <c r="AP52">
        <v>138870</v>
      </c>
      <c r="AQ52">
        <v>125810</v>
      </c>
      <c r="AR52">
        <v>101660</v>
      </c>
      <c r="AS52" t="s">
        <v>71</v>
      </c>
      <c r="AT52">
        <v>101660</v>
      </c>
      <c r="AU52">
        <v>132010</v>
      </c>
    </row>
    <row r="53" spans="1:47" x14ac:dyDescent="0.3">
      <c r="A53">
        <v>451</v>
      </c>
      <c r="B53" t="s">
        <v>47</v>
      </c>
      <c r="C53">
        <v>24175</v>
      </c>
      <c r="D53">
        <v>132905</v>
      </c>
      <c r="E53" t="s">
        <v>108</v>
      </c>
      <c r="F53" t="s">
        <v>173</v>
      </c>
      <c r="G53">
        <v>269442</v>
      </c>
      <c r="H53">
        <v>31</v>
      </c>
      <c r="I53">
        <v>0.5</v>
      </c>
      <c r="J53" t="s">
        <v>50</v>
      </c>
      <c r="K53" t="s">
        <v>50</v>
      </c>
      <c r="L53" t="s">
        <v>952</v>
      </c>
      <c r="M53" t="s">
        <v>1140</v>
      </c>
      <c r="N53">
        <v>30</v>
      </c>
      <c r="O53">
        <v>30</v>
      </c>
      <c r="P53" t="s">
        <v>50</v>
      </c>
      <c r="Q53" t="s">
        <v>53</v>
      </c>
      <c r="R53">
        <v>163</v>
      </c>
      <c r="S53">
        <v>30</v>
      </c>
      <c r="T53" t="s">
        <v>187</v>
      </c>
      <c r="U53">
        <v>1</v>
      </c>
      <c r="V53" t="s">
        <v>309</v>
      </c>
      <c r="W53" t="s">
        <v>50</v>
      </c>
      <c r="X53">
        <v>163.44205099999999</v>
      </c>
      <c r="Y53">
        <v>269442</v>
      </c>
      <c r="Z53" t="s">
        <v>952</v>
      </c>
      <c r="AA53" t="s">
        <v>1140</v>
      </c>
      <c r="AB53" t="s">
        <v>240</v>
      </c>
      <c r="AC53" t="s">
        <v>49</v>
      </c>
      <c r="AD53">
        <v>30</v>
      </c>
      <c r="AE53" t="s">
        <v>58</v>
      </c>
      <c r="AF53">
        <v>240</v>
      </c>
      <c r="AG53" t="s">
        <v>59</v>
      </c>
      <c r="AH53">
        <v>41618</v>
      </c>
      <c r="AI53" t="s">
        <v>1141</v>
      </c>
      <c r="AJ53" t="s">
        <v>83</v>
      </c>
      <c r="AK53">
        <v>2000</v>
      </c>
      <c r="AL53">
        <v>100</v>
      </c>
      <c r="AM53">
        <v>2100</v>
      </c>
      <c r="AN53">
        <v>504000</v>
      </c>
      <c r="AO53">
        <v>113220</v>
      </c>
      <c r="AP53">
        <v>99180</v>
      </c>
      <c r="AQ53">
        <v>92460</v>
      </c>
      <c r="AR53">
        <v>79560</v>
      </c>
      <c r="AS53" t="s">
        <v>71</v>
      </c>
      <c r="AT53">
        <v>79560</v>
      </c>
      <c r="AU53">
        <v>96110</v>
      </c>
    </row>
    <row r="54" spans="1:47" x14ac:dyDescent="0.3">
      <c r="A54">
        <v>452</v>
      </c>
      <c r="B54" t="s">
        <v>47</v>
      </c>
      <c r="C54">
        <v>24176</v>
      </c>
      <c r="D54">
        <v>132906</v>
      </c>
      <c r="E54" t="s">
        <v>108</v>
      </c>
      <c r="F54" t="s">
        <v>173</v>
      </c>
      <c r="G54">
        <v>269445</v>
      </c>
      <c r="H54">
        <v>31</v>
      </c>
      <c r="I54">
        <v>0.5</v>
      </c>
      <c r="J54" t="s">
        <v>50</v>
      </c>
      <c r="K54" t="s">
        <v>50</v>
      </c>
      <c r="L54" t="s">
        <v>1140</v>
      </c>
      <c r="M54" t="s">
        <v>1142</v>
      </c>
      <c r="N54">
        <v>30</v>
      </c>
      <c r="O54">
        <v>30</v>
      </c>
      <c r="P54" t="s">
        <v>50</v>
      </c>
      <c r="Q54" t="s">
        <v>53</v>
      </c>
      <c r="R54">
        <v>311</v>
      </c>
      <c r="S54">
        <v>30</v>
      </c>
      <c r="T54" t="s">
        <v>187</v>
      </c>
      <c r="U54">
        <v>1</v>
      </c>
      <c r="V54" t="s">
        <v>309</v>
      </c>
      <c r="W54" t="s">
        <v>50</v>
      </c>
      <c r="X54">
        <v>311.39520099999999</v>
      </c>
      <c r="Y54">
        <v>269445</v>
      </c>
      <c r="Z54" t="s">
        <v>1140</v>
      </c>
      <c r="AA54" t="s">
        <v>799</v>
      </c>
      <c r="AB54" t="s">
        <v>240</v>
      </c>
      <c r="AC54" t="s">
        <v>49</v>
      </c>
      <c r="AD54">
        <v>30</v>
      </c>
      <c r="AE54" t="s">
        <v>58</v>
      </c>
      <c r="AF54">
        <v>265</v>
      </c>
      <c r="AG54" t="s">
        <v>59</v>
      </c>
      <c r="AH54">
        <v>41618</v>
      </c>
      <c r="AI54" t="s">
        <v>1143</v>
      </c>
      <c r="AJ54" t="s">
        <v>83</v>
      </c>
      <c r="AK54">
        <v>2000</v>
      </c>
      <c r="AL54">
        <v>100</v>
      </c>
      <c r="AM54">
        <v>2100</v>
      </c>
      <c r="AN54">
        <v>556500</v>
      </c>
      <c r="AO54">
        <v>83340</v>
      </c>
      <c r="AP54">
        <v>67850</v>
      </c>
      <c r="AQ54">
        <v>97640</v>
      </c>
      <c r="AR54">
        <v>82810</v>
      </c>
      <c r="AS54" t="s">
        <v>62</v>
      </c>
      <c r="AT54">
        <v>67850</v>
      </c>
      <c r="AU54">
        <v>82910</v>
      </c>
    </row>
    <row r="55" spans="1:47" x14ac:dyDescent="0.3">
      <c r="A55">
        <v>79</v>
      </c>
      <c r="B55" t="s">
        <v>47</v>
      </c>
      <c r="C55">
        <v>1468</v>
      </c>
      <c r="D55">
        <v>4295</v>
      </c>
      <c r="E55" t="s">
        <v>108</v>
      </c>
      <c r="F55" t="s">
        <v>49</v>
      </c>
      <c r="G55">
        <v>161811</v>
      </c>
      <c r="H55">
        <v>31</v>
      </c>
      <c r="I55">
        <v>0.5</v>
      </c>
      <c r="J55" t="s">
        <v>50</v>
      </c>
      <c r="K55" t="s">
        <v>50</v>
      </c>
      <c r="L55" t="s">
        <v>312</v>
      </c>
      <c r="M55" t="s">
        <v>313</v>
      </c>
      <c r="N55">
        <v>29</v>
      </c>
      <c r="O55">
        <v>29</v>
      </c>
      <c r="P55" t="s">
        <v>50</v>
      </c>
      <c r="Q55" t="s">
        <v>53</v>
      </c>
      <c r="R55">
        <v>20</v>
      </c>
      <c r="S55">
        <v>18</v>
      </c>
      <c r="T55" t="s">
        <v>187</v>
      </c>
      <c r="U55">
        <v>1</v>
      </c>
      <c r="V55" t="s">
        <v>314</v>
      </c>
      <c r="W55" t="s">
        <v>50</v>
      </c>
      <c r="X55">
        <v>18.027719999999999</v>
      </c>
      <c r="Y55">
        <v>161811</v>
      </c>
      <c r="Z55" t="s">
        <v>313</v>
      </c>
      <c r="AA55" t="s">
        <v>312</v>
      </c>
      <c r="AB55" t="s">
        <v>240</v>
      </c>
      <c r="AC55" t="s">
        <v>49</v>
      </c>
      <c r="AD55">
        <v>18</v>
      </c>
      <c r="AE55" t="s">
        <v>58</v>
      </c>
      <c r="AF55">
        <v>15</v>
      </c>
      <c r="AG55" t="s">
        <v>59</v>
      </c>
      <c r="AH55">
        <v>41618</v>
      </c>
      <c r="AI55" t="s">
        <v>315</v>
      </c>
      <c r="AJ55" t="s">
        <v>61</v>
      </c>
      <c r="AK55">
        <v>1000</v>
      </c>
      <c r="AL55">
        <v>200</v>
      </c>
      <c r="AM55">
        <v>1200</v>
      </c>
      <c r="AN55">
        <v>18000</v>
      </c>
      <c r="AO55">
        <v>12920</v>
      </c>
      <c r="AP55">
        <v>12640</v>
      </c>
      <c r="AQ55">
        <v>6500</v>
      </c>
      <c r="AR55">
        <v>0</v>
      </c>
      <c r="AS55" t="s">
        <v>66</v>
      </c>
      <c r="AT55">
        <v>6500</v>
      </c>
      <c r="AU55">
        <v>10690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8"/>
  <sheetViews>
    <sheetView workbookViewId="0">
      <pane ySplit="9240" topLeftCell="A45"/>
      <selection activeCell="G2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1250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37" t="s">
        <v>1204</v>
      </c>
      <c r="B3" s="26">
        <f>SUM(B8:B47)</f>
        <v>1191690</v>
      </c>
      <c r="C3" s="27">
        <f>H3/D3</f>
        <v>2024.4594594594594</v>
      </c>
      <c r="D3" s="28">
        <f>SUM(D8:D47)</f>
        <v>1850</v>
      </c>
      <c r="E3" s="47"/>
      <c r="F3" s="47"/>
      <c r="G3" s="47"/>
      <c r="H3">
        <f>SUM(H8:H47)</f>
        <v>3745250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27" si="0">Y49</f>
        <v>245110</v>
      </c>
      <c r="B8" s="25">
        <f t="shared" ref="B8:B27" si="1">AU49</f>
        <v>119520</v>
      </c>
      <c r="C8" s="21">
        <f t="shared" ref="C8:C27" si="2">AM49</f>
        <v>2275</v>
      </c>
      <c r="D8" s="21">
        <f t="shared" ref="D8:D27" si="3">AF49</f>
        <v>100</v>
      </c>
      <c r="E8" s="22">
        <f t="shared" ref="E8:E27" si="4">AD49</f>
        <v>108</v>
      </c>
      <c r="F8" s="23">
        <f t="shared" ref="F8:F27" si="5">AE49</f>
        <v>78</v>
      </c>
      <c r="G8" s="24" t="str">
        <f t="shared" ref="G8:G27" si="6">V49</f>
        <v>01E</v>
      </c>
      <c r="H8" s="38">
        <f t="shared" ref="H8:H27" si="7">AN49</f>
        <v>227500</v>
      </c>
    </row>
    <row r="9" spans="1:8" x14ac:dyDescent="0.3">
      <c r="A9" s="20">
        <f t="shared" si="0"/>
        <v>245108</v>
      </c>
      <c r="B9" s="25">
        <f t="shared" si="1"/>
        <v>123380</v>
      </c>
      <c r="C9" s="21">
        <f t="shared" si="2"/>
        <v>2275</v>
      </c>
      <c r="D9" s="21">
        <f t="shared" si="3"/>
        <v>100</v>
      </c>
      <c r="E9" s="22">
        <f t="shared" si="4"/>
        <v>96</v>
      </c>
      <c r="F9" s="23" t="str">
        <f t="shared" si="5"/>
        <v>-</v>
      </c>
      <c r="G9" s="24" t="str">
        <f t="shared" si="6"/>
        <v>01E</v>
      </c>
      <c r="H9" s="38">
        <f t="shared" si="7"/>
        <v>227500</v>
      </c>
    </row>
    <row r="10" spans="1:8" x14ac:dyDescent="0.3">
      <c r="A10" s="20">
        <f t="shared" si="0"/>
        <v>245109</v>
      </c>
      <c r="B10" s="25">
        <f t="shared" si="1"/>
        <v>125180</v>
      </c>
      <c r="C10" s="21">
        <f t="shared" si="2"/>
        <v>2275</v>
      </c>
      <c r="D10" s="21">
        <f t="shared" si="3"/>
        <v>100</v>
      </c>
      <c r="E10" s="22">
        <f t="shared" si="4"/>
        <v>96</v>
      </c>
      <c r="F10" s="23" t="str">
        <f t="shared" si="5"/>
        <v>-</v>
      </c>
      <c r="G10" s="24" t="str">
        <f t="shared" si="6"/>
        <v>01E</v>
      </c>
      <c r="H10" s="38">
        <f t="shared" si="7"/>
        <v>227500</v>
      </c>
    </row>
    <row r="11" spans="1:8" x14ac:dyDescent="0.3">
      <c r="A11" s="20" t="str">
        <f t="shared" si="0"/>
        <v>0009</v>
      </c>
      <c r="B11" s="25">
        <f t="shared" si="1"/>
        <v>11850</v>
      </c>
      <c r="C11" s="21">
        <f t="shared" si="2"/>
        <v>2100</v>
      </c>
      <c r="D11" s="21">
        <f t="shared" si="3"/>
        <v>40</v>
      </c>
      <c r="E11" s="22">
        <f t="shared" si="4"/>
        <v>12</v>
      </c>
      <c r="F11" s="23" t="str">
        <f t="shared" si="5"/>
        <v>-</v>
      </c>
      <c r="G11" s="24" t="str">
        <f t="shared" si="6"/>
        <v>03C</v>
      </c>
      <c r="H11" s="38">
        <f t="shared" si="7"/>
        <v>84000</v>
      </c>
    </row>
    <row r="12" spans="1:8" x14ac:dyDescent="0.3">
      <c r="A12" s="20">
        <f t="shared" si="0"/>
        <v>169585</v>
      </c>
      <c r="B12" s="25">
        <f t="shared" si="1"/>
        <v>32530</v>
      </c>
      <c r="C12" s="21">
        <f t="shared" si="2"/>
        <v>1075</v>
      </c>
      <c r="D12" s="21">
        <f t="shared" si="3"/>
        <v>60</v>
      </c>
      <c r="E12" s="22">
        <f t="shared" si="4"/>
        <v>36</v>
      </c>
      <c r="F12" s="23" t="str">
        <f t="shared" si="5"/>
        <v>-</v>
      </c>
      <c r="G12" s="24" t="str">
        <f t="shared" si="6"/>
        <v>03F</v>
      </c>
      <c r="H12" s="38">
        <f t="shared" si="7"/>
        <v>64500</v>
      </c>
    </row>
    <row r="13" spans="1:8" x14ac:dyDescent="0.3">
      <c r="A13" s="20">
        <f t="shared" si="0"/>
        <v>248891</v>
      </c>
      <c r="B13" s="25">
        <f t="shared" si="1"/>
        <v>17920</v>
      </c>
      <c r="C13" s="21">
        <f t="shared" si="2"/>
        <v>2200</v>
      </c>
      <c r="D13" s="21">
        <f t="shared" si="3"/>
        <v>35</v>
      </c>
      <c r="E13" s="22">
        <f t="shared" si="4"/>
        <v>36</v>
      </c>
      <c r="F13" s="23" t="str">
        <f t="shared" si="5"/>
        <v>-</v>
      </c>
      <c r="G13" s="24" t="str">
        <f t="shared" si="6"/>
        <v>03A</v>
      </c>
      <c r="H13" s="38">
        <f t="shared" si="7"/>
        <v>77000</v>
      </c>
    </row>
    <row r="14" spans="1:8" x14ac:dyDescent="0.3">
      <c r="A14" s="20">
        <f t="shared" si="0"/>
        <v>264092</v>
      </c>
      <c r="B14" s="25">
        <f t="shared" si="1"/>
        <v>381090</v>
      </c>
      <c r="C14" s="21">
        <f t="shared" si="2"/>
        <v>2175</v>
      </c>
      <c r="D14" s="21">
        <f t="shared" si="3"/>
        <v>500</v>
      </c>
      <c r="E14" s="22">
        <f t="shared" si="4"/>
        <v>72</v>
      </c>
      <c r="F14" s="23">
        <f t="shared" si="5"/>
        <v>48</v>
      </c>
      <c r="G14" s="24" t="str">
        <f t="shared" si="6"/>
        <v>04A</v>
      </c>
      <c r="H14" s="38">
        <f t="shared" si="7"/>
        <v>1087500</v>
      </c>
    </row>
    <row r="15" spans="1:8" x14ac:dyDescent="0.3">
      <c r="A15" s="20" t="str">
        <f t="shared" si="0"/>
        <v>00051</v>
      </c>
      <c r="B15" s="25">
        <f t="shared" si="1"/>
        <v>24070</v>
      </c>
      <c r="C15" s="21">
        <f t="shared" si="2"/>
        <v>2200</v>
      </c>
      <c r="D15" s="21">
        <f t="shared" si="3"/>
        <v>70</v>
      </c>
      <c r="E15" s="22">
        <f t="shared" si="4"/>
        <v>15</v>
      </c>
      <c r="F15" s="23" t="str">
        <f t="shared" si="5"/>
        <v>-</v>
      </c>
      <c r="G15" s="24" t="str">
        <f t="shared" si="6"/>
        <v>04A</v>
      </c>
      <c r="H15" s="38">
        <f t="shared" si="7"/>
        <v>154000</v>
      </c>
    </row>
    <row r="16" spans="1:8" x14ac:dyDescent="0.3">
      <c r="A16" s="20">
        <f t="shared" si="0"/>
        <v>264058</v>
      </c>
      <c r="B16" s="25">
        <f t="shared" si="1"/>
        <v>12510</v>
      </c>
      <c r="C16" s="21">
        <f t="shared" si="2"/>
        <v>200</v>
      </c>
      <c r="D16" s="21">
        <f t="shared" si="3"/>
        <v>40</v>
      </c>
      <c r="E16" s="22">
        <f t="shared" si="4"/>
        <v>12</v>
      </c>
      <c r="F16" s="23" t="str">
        <f t="shared" si="5"/>
        <v>-</v>
      </c>
      <c r="G16" s="24" t="str">
        <f t="shared" si="6"/>
        <v>04C</v>
      </c>
      <c r="H16" s="38">
        <f t="shared" si="7"/>
        <v>8000</v>
      </c>
    </row>
    <row r="17" spans="1:8" x14ac:dyDescent="0.3">
      <c r="A17" s="20">
        <f t="shared" si="0"/>
        <v>171040</v>
      </c>
      <c r="B17" s="25">
        <f t="shared" si="1"/>
        <v>19980</v>
      </c>
      <c r="C17" s="21">
        <f t="shared" si="2"/>
        <v>2200</v>
      </c>
      <c r="D17" s="21">
        <f t="shared" si="3"/>
        <v>30</v>
      </c>
      <c r="E17" s="22">
        <f t="shared" si="4"/>
        <v>18</v>
      </c>
      <c r="F17" s="23" t="str">
        <f t="shared" si="5"/>
        <v>-</v>
      </c>
      <c r="G17" s="24" t="str">
        <f t="shared" si="6"/>
        <v>05E</v>
      </c>
      <c r="H17" s="38">
        <f t="shared" si="7"/>
        <v>66000</v>
      </c>
    </row>
    <row r="18" spans="1:8" x14ac:dyDescent="0.3">
      <c r="A18" s="20">
        <f t="shared" si="0"/>
        <v>170751</v>
      </c>
      <c r="B18" s="25">
        <f t="shared" si="1"/>
        <v>24360</v>
      </c>
      <c r="C18" s="21">
        <f t="shared" si="2"/>
        <v>2100</v>
      </c>
      <c r="D18" s="21">
        <f t="shared" si="3"/>
        <v>70</v>
      </c>
      <c r="E18" s="22">
        <f t="shared" si="4"/>
        <v>12</v>
      </c>
      <c r="F18" s="23" t="str">
        <f t="shared" si="5"/>
        <v>-</v>
      </c>
      <c r="G18" s="24" t="str">
        <f t="shared" si="6"/>
        <v>05E</v>
      </c>
      <c r="H18" s="38">
        <f t="shared" si="7"/>
        <v>147000</v>
      </c>
    </row>
    <row r="19" spans="1:8" x14ac:dyDescent="0.3">
      <c r="A19" s="20">
        <f t="shared" si="0"/>
        <v>171171</v>
      </c>
      <c r="B19" s="25">
        <f t="shared" si="1"/>
        <v>47530</v>
      </c>
      <c r="C19" s="21">
        <f t="shared" si="2"/>
        <v>2350</v>
      </c>
      <c r="D19" s="21">
        <f t="shared" si="3"/>
        <v>130</v>
      </c>
      <c r="E19" s="22">
        <f t="shared" si="4"/>
        <v>24</v>
      </c>
      <c r="F19" s="23" t="str">
        <f t="shared" si="5"/>
        <v>-</v>
      </c>
      <c r="G19" s="24" t="str">
        <f t="shared" si="6"/>
        <v>05E</v>
      </c>
      <c r="H19" s="38">
        <f t="shared" si="7"/>
        <v>305500</v>
      </c>
    </row>
    <row r="20" spans="1:8" x14ac:dyDescent="0.3">
      <c r="A20" s="20">
        <f t="shared" si="0"/>
        <v>171161</v>
      </c>
      <c r="B20" s="25">
        <f t="shared" si="1"/>
        <v>38220</v>
      </c>
      <c r="C20" s="21">
        <f t="shared" si="2"/>
        <v>2350</v>
      </c>
      <c r="D20" s="21">
        <f t="shared" si="3"/>
        <v>100</v>
      </c>
      <c r="E20" s="22">
        <f t="shared" si="4"/>
        <v>24</v>
      </c>
      <c r="F20" s="23" t="str">
        <f t="shared" si="5"/>
        <v>-</v>
      </c>
      <c r="G20" s="24" t="str">
        <f t="shared" si="6"/>
        <v>05E</v>
      </c>
      <c r="H20" s="38">
        <f t="shared" si="7"/>
        <v>235000</v>
      </c>
    </row>
    <row r="21" spans="1:8" x14ac:dyDescent="0.3">
      <c r="A21" s="20" t="str">
        <f t="shared" si="0"/>
        <v>00035</v>
      </c>
      <c r="B21" s="25">
        <f t="shared" si="1"/>
        <v>28710</v>
      </c>
      <c r="C21" s="21">
        <f t="shared" si="2"/>
        <v>2225</v>
      </c>
      <c r="D21" s="21">
        <f t="shared" si="3"/>
        <v>70</v>
      </c>
      <c r="E21" s="22">
        <f t="shared" si="4"/>
        <v>18</v>
      </c>
      <c r="F21" s="23" t="str">
        <f t="shared" si="5"/>
        <v>-</v>
      </c>
      <c r="G21" s="24" t="str">
        <f t="shared" si="6"/>
        <v>05F</v>
      </c>
      <c r="H21" s="38">
        <f t="shared" si="7"/>
        <v>155750</v>
      </c>
    </row>
    <row r="22" spans="1:8" x14ac:dyDescent="0.3">
      <c r="A22" s="20">
        <f t="shared" si="0"/>
        <v>171922</v>
      </c>
      <c r="B22" s="25">
        <f t="shared" si="1"/>
        <v>24920</v>
      </c>
      <c r="C22" s="21">
        <f t="shared" si="2"/>
        <v>2200</v>
      </c>
      <c r="D22" s="21">
        <f t="shared" si="3"/>
        <v>35</v>
      </c>
      <c r="E22" s="22">
        <f t="shared" si="4"/>
        <v>36</v>
      </c>
      <c r="F22" s="23">
        <f t="shared" si="5"/>
        <v>21</v>
      </c>
      <c r="G22" s="24" t="str">
        <f t="shared" si="6"/>
        <v>07F</v>
      </c>
      <c r="H22" s="38">
        <f t="shared" si="7"/>
        <v>77000</v>
      </c>
    </row>
    <row r="23" spans="1:8" x14ac:dyDescent="0.3">
      <c r="A23" s="20">
        <f t="shared" si="0"/>
        <v>171764</v>
      </c>
      <c r="B23" s="25">
        <f t="shared" si="1"/>
        <v>21900</v>
      </c>
      <c r="C23" s="21">
        <f t="shared" si="2"/>
        <v>1200</v>
      </c>
      <c r="D23" s="21">
        <f t="shared" si="3"/>
        <v>30</v>
      </c>
      <c r="E23" s="22">
        <f t="shared" si="4"/>
        <v>30</v>
      </c>
      <c r="F23" s="23">
        <f t="shared" si="5"/>
        <v>18</v>
      </c>
      <c r="G23" s="24" t="str">
        <f t="shared" si="6"/>
        <v>07F</v>
      </c>
      <c r="H23" s="38">
        <f t="shared" si="7"/>
        <v>36000</v>
      </c>
    </row>
    <row r="24" spans="1:8" x14ac:dyDescent="0.3">
      <c r="A24" s="20">
        <f t="shared" si="0"/>
        <v>271610</v>
      </c>
      <c r="B24" s="25">
        <f t="shared" si="1"/>
        <v>29670</v>
      </c>
      <c r="C24" s="21">
        <f t="shared" si="2"/>
        <v>1200</v>
      </c>
      <c r="D24" s="21">
        <f t="shared" si="3"/>
        <v>50</v>
      </c>
      <c r="E24" s="22">
        <f t="shared" si="4"/>
        <v>36</v>
      </c>
      <c r="F24" s="23">
        <f t="shared" si="5"/>
        <v>21</v>
      </c>
      <c r="G24" s="24" t="str">
        <f t="shared" si="6"/>
        <v>07F</v>
      </c>
      <c r="H24" s="38">
        <f t="shared" si="7"/>
        <v>60000</v>
      </c>
    </row>
    <row r="25" spans="1:8" x14ac:dyDescent="0.3">
      <c r="A25" s="20">
        <f t="shared" si="0"/>
        <v>172697</v>
      </c>
      <c r="B25" s="25">
        <f t="shared" si="1"/>
        <v>41140</v>
      </c>
      <c r="C25" s="21">
        <f t="shared" si="2"/>
        <v>1050</v>
      </c>
      <c r="D25" s="21">
        <f t="shared" si="3"/>
        <v>125</v>
      </c>
      <c r="E25" s="22">
        <f t="shared" si="4"/>
        <v>24</v>
      </c>
      <c r="F25" s="23" t="str">
        <f t="shared" si="5"/>
        <v>-</v>
      </c>
      <c r="G25" s="24" t="str">
        <f t="shared" si="6"/>
        <v>08E</v>
      </c>
      <c r="H25" s="38">
        <f t="shared" si="7"/>
        <v>131250</v>
      </c>
    </row>
    <row r="26" spans="1:8" x14ac:dyDescent="0.3">
      <c r="A26" s="20">
        <f t="shared" si="0"/>
        <v>172482</v>
      </c>
      <c r="B26" s="25">
        <f t="shared" si="1"/>
        <v>21600</v>
      </c>
      <c r="C26" s="21">
        <f t="shared" si="2"/>
        <v>2050</v>
      </c>
      <c r="D26" s="21">
        <f t="shared" si="3"/>
        <v>45</v>
      </c>
      <c r="E26" s="22">
        <f t="shared" si="4"/>
        <v>15</v>
      </c>
      <c r="F26" s="23" t="str">
        <f t="shared" si="5"/>
        <v>-</v>
      </c>
      <c r="G26" s="24" t="str">
        <f t="shared" si="6"/>
        <v>08F</v>
      </c>
      <c r="H26" s="38">
        <f t="shared" si="7"/>
        <v>92250</v>
      </c>
    </row>
    <row r="27" spans="1:8" x14ac:dyDescent="0.3">
      <c r="A27" s="20">
        <f t="shared" si="0"/>
        <v>171151</v>
      </c>
      <c r="B27" s="25">
        <f t="shared" si="1"/>
        <v>45610</v>
      </c>
      <c r="C27" s="21">
        <f t="shared" si="2"/>
        <v>2350</v>
      </c>
      <c r="D27" s="21">
        <f t="shared" si="3"/>
        <v>120</v>
      </c>
      <c r="E27" s="22">
        <f t="shared" si="4"/>
        <v>24</v>
      </c>
      <c r="F27" s="23" t="str">
        <f t="shared" si="5"/>
        <v>-</v>
      </c>
      <c r="G27" s="24" t="str">
        <f t="shared" si="6"/>
        <v>05E</v>
      </c>
      <c r="H27" s="38">
        <f t="shared" si="7"/>
        <v>282000</v>
      </c>
    </row>
    <row r="28" spans="1:8" x14ac:dyDescent="0.3">
      <c r="A28" s="20">
        <f t="shared" ref="A28:A47" si="8">Y69</f>
        <v>0</v>
      </c>
      <c r="B28" s="25">
        <f t="shared" ref="B28:B47" si="9">AU69</f>
        <v>0</v>
      </c>
      <c r="C28" s="21">
        <f t="shared" ref="C28:C47" si="10">AM69</f>
        <v>0</v>
      </c>
      <c r="D28" s="21">
        <f t="shared" ref="D28:D47" si="11">AF69</f>
        <v>0</v>
      </c>
      <c r="E28" s="22">
        <f t="shared" ref="E28:F41" si="12">AD69</f>
        <v>0</v>
      </c>
      <c r="F28" s="23">
        <f t="shared" si="12"/>
        <v>0</v>
      </c>
      <c r="G28" s="24">
        <f t="shared" ref="G28:G47" si="13">V69</f>
        <v>0</v>
      </c>
      <c r="H28">
        <f t="shared" ref="H28:H47" si="14">AN69</f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2"/>
        <v>0</v>
      </c>
      <c r="F29" s="23">
        <f t="shared" si="12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2"/>
        <v>0</v>
      </c>
      <c r="F30" s="23">
        <f t="shared" si="12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2"/>
        <v>0</v>
      </c>
      <c r="F31" s="23">
        <f t="shared" si="12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2"/>
        <v>0</v>
      </c>
      <c r="F32" s="23">
        <f t="shared" si="12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2"/>
        <v>0</v>
      </c>
      <c r="F33" s="23">
        <f t="shared" si="12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2"/>
        <v>0</v>
      </c>
      <c r="F34" s="23">
        <f t="shared" si="12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2"/>
        <v>0</v>
      </c>
      <c r="F35" s="23">
        <f t="shared" si="12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2"/>
        <v>0</v>
      </c>
      <c r="F36" s="23">
        <f t="shared" si="12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2"/>
        <v>0</v>
      </c>
      <c r="F37" s="23">
        <f t="shared" si="12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2"/>
        <v>0</v>
      </c>
      <c r="F38" s="23">
        <f t="shared" si="12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2"/>
        <v>0</v>
      </c>
      <c r="F39" s="23">
        <f t="shared" si="12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2"/>
        <v>0</v>
      </c>
      <c r="F40" s="23">
        <f t="shared" si="12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2"/>
        <v>0</v>
      </c>
      <c r="F41" s="23">
        <f t="shared" si="12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5">AD83</f>
        <v>0</v>
      </c>
      <c r="F42" s="23">
        <f t="shared" si="15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5"/>
        <v>0</v>
      </c>
      <c r="F43" s="23">
        <f t="shared" si="15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5"/>
        <v>0</v>
      </c>
      <c r="F44" s="23">
        <f t="shared" si="15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5"/>
        <v>0</v>
      </c>
      <c r="F45" s="23">
        <f t="shared" si="15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5"/>
        <v>0</v>
      </c>
      <c r="F46" s="33">
        <f t="shared" si="15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5"/>
        <v>0</v>
      </c>
      <c r="F47" s="45">
        <f t="shared" si="15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161</v>
      </c>
      <c r="B49" t="s">
        <v>47</v>
      </c>
      <c r="C49">
        <v>6074</v>
      </c>
      <c r="D49">
        <v>22764</v>
      </c>
      <c r="E49" t="s">
        <v>168</v>
      </c>
      <c r="F49" t="s">
        <v>49</v>
      </c>
      <c r="G49">
        <v>245110</v>
      </c>
      <c r="H49">
        <v>31</v>
      </c>
      <c r="I49">
        <v>0.24</v>
      </c>
      <c r="J49" t="s">
        <v>50</v>
      </c>
      <c r="K49" t="s">
        <v>528</v>
      </c>
      <c r="L49" t="s">
        <v>529</v>
      </c>
      <c r="M49" t="s">
        <v>530</v>
      </c>
      <c r="N49">
        <v>29</v>
      </c>
      <c r="O49">
        <v>29</v>
      </c>
      <c r="P49" t="s">
        <v>50</v>
      </c>
      <c r="Q49" t="s">
        <v>53</v>
      </c>
      <c r="R49">
        <v>48</v>
      </c>
      <c r="S49">
        <v>60</v>
      </c>
      <c r="T49" t="s">
        <v>163</v>
      </c>
      <c r="U49">
        <v>1</v>
      </c>
      <c r="V49" t="s">
        <v>171</v>
      </c>
      <c r="W49" t="s">
        <v>50</v>
      </c>
      <c r="X49">
        <v>48.432600000000001</v>
      </c>
      <c r="Y49">
        <v>245110</v>
      </c>
      <c r="Z49" t="s">
        <v>529</v>
      </c>
      <c r="AA49" t="s">
        <v>530</v>
      </c>
      <c r="AB49" t="s">
        <v>172</v>
      </c>
      <c r="AC49" t="s">
        <v>49</v>
      </c>
      <c r="AD49">
        <v>108</v>
      </c>
      <c r="AE49">
        <v>78</v>
      </c>
      <c r="AF49">
        <v>100</v>
      </c>
      <c r="AG49" t="s">
        <v>117</v>
      </c>
      <c r="AH49">
        <v>41549</v>
      </c>
      <c r="AI49" t="s">
        <v>531</v>
      </c>
      <c r="AJ49" t="s">
        <v>83</v>
      </c>
      <c r="AK49">
        <v>2000</v>
      </c>
      <c r="AL49">
        <v>275</v>
      </c>
      <c r="AM49">
        <v>2275</v>
      </c>
      <c r="AN49">
        <v>227500</v>
      </c>
      <c r="AO49">
        <v>167540</v>
      </c>
      <c r="AP49">
        <v>0</v>
      </c>
      <c r="AQ49">
        <v>0</v>
      </c>
      <c r="AR49">
        <v>71500</v>
      </c>
      <c r="AS49" t="s">
        <v>71</v>
      </c>
      <c r="AT49">
        <v>71500</v>
      </c>
      <c r="AU49">
        <v>119520</v>
      </c>
    </row>
    <row r="50" spans="1:47" x14ac:dyDescent="0.3">
      <c r="A50">
        <v>162</v>
      </c>
      <c r="B50" t="s">
        <v>47</v>
      </c>
      <c r="C50">
        <v>6075</v>
      </c>
      <c r="D50">
        <v>22766</v>
      </c>
      <c r="E50" t="s">
        <v>168</v>
      </c>
      <c r="F50" t="s">
        <v>49</v>
      </c>
      <c r="G50">
        <v>245108</v>
      </c>
      <c r="H50">
        <v>31</v>
      </c>
      <c r="I50">
        <v>0.24</v>
      </c>
      <c r="J50" t="s">
        <v>50</v>
      </c>
      <c r="K50" t="s">
        <v>528</v>
      </c>
      <c r="L50" t="s">
        <v>532</v>
      </c>
      <c r="M50" t="s">
        <v>533</v>
      </c>
      <c r="N50">
        <v>29</v>
      </c>
      <c r="O50">
        <v>29</v>
      </c>
      <c r="P50" t="s">
        <v>50</v>
      </c>
      <c r="Q50" t="s">
        <v>53</v>
      </c>
      <c r="R50">
        <v>44</v>
      </c>
      <c r="S50">
        <v>60</v>
      </c>
      <c r="T50" t="s">
        <v>163</v>
      </c>
      <c r="U50">
        <v>1</v>
      </c>
      <c r="V50" t="s">
        <v>171</v>
      </c>
      <c r="W50" t="s">
        <v>50</v>
      </c>
      <c r="X50">
        <v>44.337997999999999</v>
      </c>
      <c r="Y50">
        <v>245108</v>
      </c>
      <c r="Z50" t="s">
        <v>532</v>
      </c>
      <c r="AA50" t="s">
        <v>533</v>
      </c>
      <c r="AB50" t="s">
        <v>172</v>
      </c>
      <c r="AC50" t="s">
        <v>49</v>
      </c>
      <c r="AD50">
        <v>96</v>
      </c>
      <c r="AE50" t="s">
        <v>58</v>
      </c>
      <c r="AF50">
        <v>100</v>
      </c>
      <c r="AG50" t="s">
        <v>117</v>
      </c>
      <c r="AH50">
        <v>41549</v>
      </c>
      <c r="AI50" t="s">
        <v>104</v>
      </c>
      <c r="AJ50" t="s">
        <v>83</v>
      </c>
      <c r="AK50">
        <v>2000</v>
      </c>
      <c r="AL50">
        <v>275</v>
      </c>
      <c r="AM50">
        <v>2275</v>
      </c>
      <c r="AN50">
        <v>227500</v>
      </c>
      <c r="AO50">
        <v>148520</v>
      </c>
      <c r="AP50">
        <v>0</v>
      </c>
      <c r="AQ50">
        <v>144900</v>
      </c>
      <c r="AR50">
        <v>76700</v>
      </c>
      <c r="AS50" t="s">
        <v>71</v>
      </c>
      <c r="AT50">
        <v>76700</v>
      </c>
      <c r="AU50">
        <v>123380</v>
      </c>
    </row>
    <row r="51" spans="1:47" x14ac:dyDescent="0.3">
      <c r="A51">
        <v>229</v>
      </c>
      <c r="B51" t="s">
        <v>47</v>
      </c>
      <c r="C51">
        <v>11812</v>
      </c>
      <c r="D51">
        <v>22765</v>
      </c>
      <c r="E51" t="s">
        <v>168</v>
      </c>
      <c r="F51" t="s">
        <v>49</v>
      </c>
      <c r="G51">
        <v>245109</v>
      </c>
      <c r="H51">
        <v>31</v>
      </c>
      <c r="I51">
        <v>0.24</v>
      </c>
      <c r="J51" t="s">
        <v>50</v>
      </c>
      <c r="K51" t="s">
        <v>528</v>
      </c>
      <c r="L51" t="s">
        <v>670</v>
      </c>
      <c r="M51" t="s">
        <v>671</v>
      </c>
      <c r="N51">
        <v>29</v>
      </c>
      <c r="O51">
        <v>29</v>
      </c>
      <c r="P51" t="s">
        <v>50</v>
      </c>
      <c r="Q51" t="s">
        <v>53</v>
      </c>
      <c r="R51">
        <v>47</v>
      </c>
      <c r="S51">
        <v>60</v>
      </c>
      <c r="T51" t="s">
        <v>163</v>
      </c>
      <c r="U51">
        <v>1</v>
      </c>
      <c r="V51" t="s">
        <v>171</v>
      </c>
      <c r="W51" t="s">
        <v>50</v>
      </c>
      <c r="X51">
        <v>50.357348000000002</v>
      </c>
      <c r="Y51">
        <v>245109</v>
      </c>
      <c r="Z51" t="s">
        <v>670</v>
      </c>
      <c r="AA51" t="s">
        <v>671</v>
      </c>
      <c r="AB51" t="s">
        <v>172</v>
      </c>
      <c r="AC51" t="s">
        <v>49</v>
      </c>
      <c r="AD51">
        <v>96</v>
      </c>
      <c r="AE51" t="s">
        <v>58</v>
      </c>
      <c r="AF51">
        <v>100</v>
      </c>
      <c r="AG51" t="s">
        <v>117</v>
      </c>
      <c r="AH51">
        <v>41549</v>
      </c>
      <c r="AI51" t="s">
        <v>104</v>
      </c>
      <c r="AJ51" t="s">
        <v>83</v>
      </c>
      <c r="AK51">
        <v>2000</v>
      </c>
      <c r="AL51">
        <v>275</v>
      </c>
      <c r="AM51">
        <v>2275</v>
      </c>
      <c r="AN51">
        <v>227500</v>
      </c>
      <c r="AO51">
        <v>153940</v>
      </c>
      <c r="AP51">
        <v>0</v>
      </c>
      <c r="AQ51">
        <v>144900</v>
      </c>
      <c r="AR51">
        <v>76700</v>
      </c>
      <c r="AS51" t="s">
        <v>71</v>
      </c>
      <c r="AT51">
        <v>76700</v>
      </c>
      <c r="AU51">
        <v>125180</v>
      </c>
    </row>
    <row r="52" spans="1:47" x14ac:dyDescent="0.3">
      <c r="A52">
        <v>148</v>
      </c>
      <c r="B52" t="s">
        <v>47</v>
      </c>
      <c r="C52">
        <v>3613</v>
      </c>
      <c r="D52">
        <v>12725</v>
      </c>
      <c r="E52" t="s">
        <v>50</v>
      </c>
      <c r="F52" t="s">
        <v>49</v>
      </c>
      <c r="G52">
        <v>0</v>
      </c>
      <c r="H52">
        <v>31</v>
      </c>
      <c r="I52">
        <v>1.43</v>
      </c>
      <c r="J52" t="s">
        <v>50</v>
      </c>
      <c r="K52" t="s">
        <v>50</v>
      </c>
      <c r="L52" t="s">
        <v>496</v>
      </c>
      <c r="M52" t="s">
        <v>303</v>
      </c>
      <c r="N52">
        <v>29</v>
      </c>
      <c r="O52">
        <v>29</v>
      </c>
      <c r="P52" t="s">
        <v>50</v>
      </c>
      <c r="Q52" t="s">
        <v>53</v>
      </c>
      <c r="R52">
        <v>40</v>
      </c>
      <c r="S52">
        <v>12</v>
      </c>
      <c r="T52" t="s">
        <v>163</v>
      </c>
      <c r="U52">
        <v>1</v>
      </c>
      <c r="V52" t="s">
        <v>497</v>
      </c>
      <c r="W52" t="s">
        <v>50</v>
      </c>
      <c r="X52">
        <v>42.874913999999997</v>
      </c>
      <c r="Y52" s="35" t="s">
        <v>1206</v>
      </c>
      <c r="Z52" t="s">
        <v>496</v>
      </c>
      <c r="AA52" t="s">
        <v>303</v>
      </c>
      <c r="AB52" t="s">
        <v>193</v>
      </c>
      <c r="AC52" t="s">
        <v>49</v>
      </c>
      <c r="AD52">
        <v>12</v>
      </c>
      <c r="AE52" t="s">
        <v>58</v>
      </c>
      <c r="AF52">
        <v>40</v>
      </c>
      <c r="AG52" t="s">
        <v>117</v>
      </c>
      <c r="AH52">
        <v>41562</v>
      </c>
      <c r="AI52" t="s">
        <v>498</v>
      </c>
      <c r="AJ52" t="s">
        <v>83</v>
      </c>
      <c r="AK52">
        <v>2000</v>
      </c>
      <c r="AL52">
        <v>100</v>
      </c>
      <c r="AM52">
        <v>2100</v>
      </c>
      <c r="AN52">
        <v>84000</v>
      </c>
      <c r="AO52">
        <v>13860</v>
      </c>
      <c r="AP52">
        <v>13860</v>
      </c>
      <c r="AQ52">
        <v>7820</v>
      </c>
      <c r="AR52">
        <v>0</v>
      </c>
      <c r="AS52" t="s">
        <v>66</v>
      </c>
      <c r="AT52">
        <v>7820</v>
      </c>
      <c r="AU52">
        <v>11850</v>
      </c>
    </row>
    <row r="53" spans="1:47" x14ac:dyDescent="0.3">
      <c r="A53">
        <v>181</v>
      </c>
      <c r="B53" t="s">
        <v>47</v>
      </c>
      <c r="C53">
        <v>8373</v>
      </c>
      <c r="D53">
        <v>9673</v>
      </c>
      <c r="E53" t="s">
        <v>50</v>
      </c>
      <c r="F53" t="s">
        <v>49</v>
      </c>
      <c r="G53">
        <v>169585</v>
      </c>
      <c r="H53">
        <v>31</v>
      </c>
      <c r="I53">
        <v>0</v>
      </c>
      <c r="J53" t="s">
        <v>50</v>
      </c>
      <c r="K53" t="s">
        <v>50</v>
      </c>
      <c r="L53" t="s">
        <v>577</v>
      </c>
      <c r="M53" t="s">
        <v>578</v>
      </c>
      <c r="N53">
        <v>29</v>
      </c>
      <c r="O53">
        <v>29</v>
      </c>
      <c r="P53" t="s">
        <v>50</v>
      </c>
      <c r="Q53" t="s">
        <v>53</v>
      </c>
      <c r="R53">
        <v>62</v>
      </c>
      <c r="S53">
        <v>33</v>
      </c>
      <c r="T53" t="s">
        <v>163</v>
      </c>
      <c r="U53">
        <v>1</v>
      </c>
      <c r="V53" t="s">
        <v>579</v>
      </c>
      <c r="W53" t="s">
        <v>50</v>
      </c>
      <c r="X53">
        <v>63.409754999999997</v>
      </c>
      <c r="Y53">
        <v>169585</v>
      </c>
      <c r="Z53" t="s">
        <v>577</v>
      </c>
      <c r="AA53" t="s">
        <v>578</v>
      </c>
      <c r="AB53" t="s">
        <v>172</v>
      </c>
      <c r="AC53" t="s">
        <v>49</v>
      </c>
      <c r="AD53">
        <v>36</v>
      </c>
      <c r="AE53" t="s">
        <v>58</v>
      </c>
      <c r="AF53">
        <v>60</v>
      </c>
      <c r="AG53" t="s">
        <v>59</v>
      </c>
      <c r="AH53">
        <v>41591</v>
      </c>
      <c r="AI53" t="s">
        <v>580</v>
      </c>
      <c r="AJ53" t="s">
        <v>61</v>
      </c>
      <c r="AK53">
        <v>1000</v>
      </c>
      <c r="AL53">
        <v>75</v>
      </c>
      <c r="AM53">
        <v>1075</v>
      </c>
      <c r="AN53">
        <v>64500</v>
      </c>
      <c r="AO53">
        <v>39530</v>
      </c>
      <c r="AP53">
        <v>34070</v>
      </c>
      <c r="AQ53">
        <v>31280</v>
      </c>
      <c r="AR53">
        <v>25220</v>
      </c>
      <c r="AS53" t="s">
        <v>71</v>
      </c>
      <c r="AT53">
        <v>25220</v>
      </c>
      <c r="AU53">
        <v>32530</v>
      </c>
    </row>
    <row r="54" spans="1:47" x14ac:dyDescent="0.3">
      <c r="A54">
        <v>456</v>
      </c>
      <c r="B54" t="s">
        <v>47</v>
      </c>
      <c r="C54">
        <v>12970</v>
      </c>
      <c r="D54">
        <v>8639</v>
      </c>
      <c r="E54" t="s">
        <v>108</v>
      </c>
      <c r="F54" t="s">
        <v>49</v>
      </c>
      <c r="G54">
        <v>248891</v>
      </c>
      <c r="H54">
        <v>31</v>
      </c>
      <c r="I54">
        <v>0.5</v>
      </c>
      <c r="J54" t="s">
        <v>50</v>
      </c>
      <c r="K54" t="s">
        <v>50</v>
      </c>
      <c r="L54" t="s">
        <v>698</v>
      </c>
      <c r="M54" t="s">
        <v>262</v>
      </c>
      <c r="N54">
        <v>29</v>
      </c>
      <c r="O54">
        <v>32</v>
      </c>
      <c r="P54" t="s">
        <v>50</v>
      </c>
      <c r="Q54" t="s">
        <v>53</v>
      </c>
      <c r="R54">
        <v>30</v>
      </c>
      <c r="S54">
        <v>36</v>
      </c>
      <c r="T54" t="s">
        <v>163</v>
      </c>
      <c r="U54">
        <v>1</v>
      </c>
      <c r="V54" t="s">
        <v>1150</v>
      </c>
      <c r="W54" t="s">
        <v>50</v>
      </c>
      <c r="X54">
        <v>41.730440999999999</v>
      </c>
      <c r="Y54">
        <v>248891</v>
      </c>
      <c r="Z54" t="s">
        <v>698</v>
      </c>
      <c r="AA54" t="s">
        <v>264</v>
      </c>
      <c r="AB54" t="s">
        <v>193</v>
      </c>
      <c r="AC54" t="s">
        <v>49</v>
      </c>
      <c r="AD54">
        <v>36</v>
      </c>
      <c r="AE54" t="s">
        <v>58</v>
      </c>
      <c r="AF54">
        <v>35</v>
      </c>
      <c r="AG54" t="s">
        <v>117</v>
      </c>
      <c r="AH54">
        <v>41562</v>
      </c>
      <c r="AI54" t="s">
        <v>699</v>
      </c>
      <c r="AJ54" t="s">
        <v>83</v>
      </c>
      <c r="AK54">
        <v>2000</v>
      </c>
      <c r="AL54">
        <v>200</v>
      </c>
      <c r="AM54">
        <v>2200</v>
      </c>
      <c r="AN54">
        <v>77000</v>
      </c>
      <c r="AO54">
        <v>21760</v>
      </c>
      <c r="AP54">
        <v>18580</v>
      </c>
      <c r="AQ54">
        <v>17480</v>
      </c>
      <c r="AR54">
        <v>13850</v>
      </c>
      <c r="AS54" t="s">
        <v>71</v>
      </c>
      <c r="AT54">
        <v>13850</v>
      </c>
      <c r="AU54">
        <v>17920</v>
      </c>
    </row>
    <row r="55" spans="1:47" x14ac:dyDescent="0.3">
      <c r="A55">
        <v>47</v>
      </c>
      <c r="B55" t="s">
        <v>47</v>
      </c>
      <c r="C55">
        <v>24687</v>
      </c>
      <c r="D55">
        <v>145738</v>
      </c>
      <c r="E55" t="s">
        <v>195</v>
      </c>
      <c r="F55" t="s">
        <v>155</v>
      </c>
      <c r="G55">
        <v>264092</v>
      </c>
      <c r="H55">
        <v>31</v>
      </c>
      <c r="I55">
        <v>0.2</v>
      </c>
      <c r="J55" t="s">
        <v>50</v>
      </c>
      <c r="K55" t="s">
        <v>196</v>
      </c>
      <c r="L55" t="s">
        <v>197</v>
      </c>
      <c r="M55" t="s">
        <v>198</v>
      </c>
      <c r="N55">
        <v>30</v>
      </c>
      <c r="O55">
        <v>30</v>
      </c>
      <c r="P55" t="s">
        <v>50</v>
      </c>
      <c r="Q55" t="s">
        <v>53</v>
      </c>
      <c r="R55">
        <v>503</v>
      </c>
      <c r="S55">
        <v>5383</v>
      </c>
      <c r="T55" t="s">
        <v>163</v>
      </c>
      <c r="U55">
        <v>1</v>
      </c>
      <c r="V55" t="s">
        <v>199</v>
      </c>
      <c r="W55" t="s">
        <v>50</v>
      </c>
      <c r="X55">
        <v>503.00065499999999</v>
      </c>
      <c r="Y55">
        <v>264092</v>
      </c>
      <c r="Z55" t="s">
        <v>198</v>
      </c>
      <c r="AA55" t="s">
        <v>197</v>
      </c>
      <c r="AB55" t="s">
        <v>200</v>
      </c>
      <c r="AC55" t="s">
        <v>173</v>
      </c>
      <c r="AD55">
        <v>72</v>
      </c>
      <c r="AE55">
        <v>48</v>
      </c>
      <c r="AF55">
        <v>500</v>
      </c>
      <c r="AG55" t="s">
        <v>59</v>
      </c>
      <c r="AH55">
        <v>41568</v>
      </c>
      <c r="AI55" t="s">
        <v>201</v>
      </c>
      <c r="AJ55" t="s">
        <v>83</v>
      </c>
      <c r="AK55">
        <v>2000</v>
      </c>
      <c r="AL55">
        <v>175</v>
      </c>
      <c r="AM55">
        <v>2175</v>
      </c>
      <c r="AN55">
        <v>1087500</v>
      </c>
      <c r="AO55">
        <v>521270</v>
      </c>
      <c r="AP55">
        <v>0</v>
      </c>
      <c r="AQ55">
        <v>414000</v>
      </c>
      <c r="AR55">
        <v>208000</v>
      </c>
      <c r="AS55" t="s">
        <v>71</v>
      </c>
      <c r="AT55">
        <v>208000</v>
      </c>
      <c r="AU55">
        <v>381090</v>
      </c>
    </row>
    <row r="56" spans="1:47" x14ac:dyDescent="0.3">
      <c r="A56">
        <v>105</v>
      </c>
      <c r="B56" t="s">
        <v>47</v>
      </c>
      <c r="C56">
        <v>2265</v>
      </c>
      <c r="D56">
        <v>6848</v>
      </c>
      <c r="E56" t="s">
        <v>303</v>
      </c>
      <c r="F56" t="s">
        <v>49</v>
      </c>
      <c r="G56">
        <v>0</v>
      </c>
      <c r="H56">
        <v>31</v>
      </c>
      <c r="I56">
        <v>1</v>
      </c>
      <c r="J56" t="s">
        <v>303</v>
      </c>
      <c r="K56" t="s">
        <v>108</v>
      </c>
      <c r="L56" t="s">
        <v>303</v>
      </c>
      <c r="M56" t="s">
        <v>382</v>
      </c>
      <c r="N56">
        <v>29</v>
      </c>
      <c r="O56">
        <v>29</v>
      </c>
      <c r="P56" t="s">
        <v>50</v>
      </c>
      <c r="Q56" t="s">
        <v>53</v>
      </c>
      <c r="R56">
        <v>66</v>
      </c>
      <c r="S56">
        <v>12</v>
      </c>
      <c r="T56" t="s">
        <v>163</v>
      </c>
      <c r="U56">
        <v>1</v>
      </c>
      <c r="V56" t="s">
        <v>199</v>
      </c>
      <c r="W56" t="s">
        <v>50</v>
      </c>
      <c r="X56">
        <v>61.003408</v>
      </c>
      <c r="Y56" s="35" t="s">
        <v>1207</v>
      </c>
      <c r="Z56" t="s">
        <v>303</v>
      </c>
      <c r="AA56" t="s">
        <v>383</v>
      </c>
      <c r="AB56" t="s">
        <v>193</v>
      </c>
      <c r="AC56" t="s">
        <v>49</v>
      </c>
      <c r="AD56">
        <v>15</v>
      </c>
      <c r="AE56" t="s">
        <v>58</v>
      </c>
      <c r="AF56">
        <v>70</v>
      </c>
      <c r="AG56" t="s">
        <v>59</v>
      </c>
      <c r="AH56">
        <v>41618</v>
      </c>
      <c r="AI56" t="s">
        <v>384</v>
      </c>
      <c r="AJ56" t="s">
        <v>83</v>
      </c>
      <c r="AK56">
        <v>2000</v>
      </c>
      <c r="AL56">
        <v>200</v>
      </c>
      <c r="AM56">
        <v>2200</v>
      </c>
      <c r="AN56">
        <v>154000</v>
      </c>
      <c r="AO56">
        <v>28330</v>
      </c>
      <c r="AP56">
        <v>27420</v>
      </c>
      <c r="AQ56">
        <v>16450</v>
      </c>
      <c r="AR56">
        <v>0</v>
      </c>
      <c r="AS56" t="s">
        <v>66</v>
      </c>
      <c r="AT56">
        <v>16450</v>
      </c>
      <c r="AU56">
        <v>24070</v>
      </c>
    </row>
    <row r="57" spans="1:47" x14ac:dyDescent="0.3">
      <c r="A57">
        <v>64</v>
      </c>
      <c r="B57" t="s">
        <v>47</v>
      </c>
      <c r="C57">
        <v>589</v>
      </c>
      <c r="D57">
        <v>1438</v>
      </c>
      <c r="E57" t="s">
        <v>108</v>
      </c>
      <c r="F57" t="s">
        <v>49</v>
      </c>
      <c r="G57">
        <v>264058</v>
      </c>
      <c r="H57">
        <v>31</v>
      </c>
      <c r="I57">
        <v>0.5</v>
      </c>
      <c r="J57" t="s">
        <v>50</v>
      </c>
      <c r="K57" t="s">
        <v>50</v>
      </c>
      <c r="L57" t="s">
        <v>261</v>
      </c>
      <c r="M57" t="s">
        <v>262</v>
      </c>
      <c r="N57">
        <v>29</v>
      </c>
      <c r="O57">
        <v>32</v>
      </c>
      <c r="P57" t="s">
        <v>50</v>
      </c>
      <c r="Q57" t="s">
        <v>53</v>
      </c>
      <c r="R57">
        <v>40</v>
      </c>
      <c r="S57">
        <v>12</v>
      </c>
      <c r="T57" t="s">
        <v>163</v>
      </c>
      <c r="U57">
        <v>1</v>
      </c>
      <c r="V57" t="s">
        <v>263</v>
      </c>
      <c r="W57" t="s">
        <v>50</v>
      </c>
      <c r="X57">
        <v>38.751057000000003</v>
      </c>
      <c r="Y57">
        <v>264058</v>
      </c>
      <c r="Z57" t="s">
        <v>261</v>
      </c>
      <c r="AA57" t="s">
        <v>264</v>
      </c>
      <c r="AB57" t="s">
        <v>172</v>
      </c>
      <c r="AC57" t="s">
        <v>265</v>
      </c>
      <c r="AD57">
        <v>12</v>
      </c>
      <c r="AE57" t="s">
        <v>58</v>
      </c>
      <c r="AF57">
        <v>40</v>
      </c>
      <c r="AG57" t="s">
        <v>59</v>
      </c>
      <c r="AH57">
        <v>41583</v>
      </c>
      <c r="AI57" t="s">
        <v>266</v>
      </c>
      <c r="AJ57" t="s">
        <v>93</v>
      </c>
      <c r="AK57">
        <v>0</v>
      </c>
      <c r="AL57">
        <v>200</v>
      </c>
      <c r="AM57">
        <v>200</v>
      </c>
      <c r="AN57">
        <v>8000</v>
      </c>
      <c r="AO57">
        <v>14850</v>
      </c>
      <c r="AP57">
        <v>14850</v>
      </c>
      <c r="AQ57">
        <v>7820</v>
      </c>
      <c r="AR57">
        <v>0</v>
      </c>
      <c r="AS57" t="s">
        <v>66</v>
      </c>
      <c r="AT57">
        <v>7820</v>
      </c>
      <c r="AU57">
        <v>12510</v>
      </c>
    </row>
    <row r="58" spans="1:47" x14ac:dyDescent="0.3">
      <c r="A58">
        <v>171</v>
      </c>
      <c r="B58" t="s">
        <v>47</v>
      </c>
      <c r="C58">
        <v>7266</v>
      </c>
      <c r="D58">
        <v>1541</v>
      </c>
      <c r="E58" t="s">
        <v>108</v>
      </c>
      <c r="F58" t="s">
        <v>49</v>
      </c>
      <c r="G58">
        <v>171040</v>
      </c>
      <c r="H58">
        <v>31</v>
      </c>
      <c r="I58">
        <v>0.5</v>
      </c>
      <c r="J58" t="s">
        <v>50</v>
      </c>
      <c r="K58" t="s">
        <v>50</v>
      </c>
      <c r="L58" t="s">
        <v>560</v>
      </c>
      <c r="M58" t="s">
        <v>561</v>
      </c>
      <c r="N58">
        <v>29</v>
      </c>
      <c r="O58">
        <v>29</v>
      </c>
      <c r="P58" t="s">
        <v>50</v>
      </c>
      <c r="Q58" t="s">
        <v>53</v>
      </c>
      <c r="R58">
        <v>35</v>
      </c>
      <c r="S58">
        <v>18</v>
      </c>
      <c r="T58" t="s">
        <v>163</v>
      </c>
      <c r="U58">
        <v>1</v>
      </c>
      <c r="V58" t="s">
        <v>562</v>
      </c>
      <c r="W58" t="s">
        <v>50</v>
      </c>
      <c r="X58">
        <v>33.650874999999999</v>
      </c>
      <c r="Y58">
        <v>171040</v>
      </c>
      <c r="Z58" t="s">
        <v>560</v>
      </c>
      <c r="AA58" t="s">
        <v>561</v>
      </c>
      <c r="AB58" t="s">
        <v>172</v>
      </c>
      <c r="AC58" t="s">
        <v>49</v>
      </c>
      <c r="AD58">
        <v>18</v>
      </c>
      <c r="AE58" t="s">
        <v>58</v>
      </c>
      <c r="AF58">
        <v>30</v>
      </c>
      <c r="AG58" t="s">
        <v>59</v>
      </c>
      <c r="AH58">
        <v>41583</v>
      </c>
      <c r="AI58" t="s">
        <v>442</v>
      </c>
      <c r="AJ58" t="s">
        <v>83</v>
      </c>
      <c r="AK58">
        <v>2000</v>
      </c>
      <c r="AL58">
        <v>200</v>
      </c>
      <c r="AM58">
        <v>2200</v>
      </c>
      <c r="AN58">
        <v>66000</v>
      </c>
      <c r="AO58">
        <v>23760</v>
      </c>
      <c r="AP58">
        <v>23180</v>
      </c>
      <c r="AQ58">
        <v>13000</v>
      </c>
      <c r="AR58">
        <v>0</v>
      </c>
      <c r="AS58" t="s">
        <v>66</v>
      </c>
      <c r="AT58">
        <v>13000</v>
      </c>
      <c r="AU58">
        <v>19980</v>
      </c>
    </row>
    <row r="59" spans="1:47" x14ac:dyDescent="0.3">
      <c r="A59">
        <v>172</v>
      </c>
      <c r="B59" t="s">
        <v>47</v>
      </c>
      <c r="C59">
        <v>7268</v>
      </c>
      <c r="D59">
        <v>1538</v>
      </c>
      <c r="E59" t="s">
        <v>108</v>
      </c>
      <c r="F59" t="s">
        <v>49</v>
      </c>
      <c r="G59">
        <v>170751</v>
      </c>
      <c r="H59">
        <v>31</v>
      </c>
      <c r="I59">
        <v>0.5</v>
      </c>
      <c r="J59" t="s">
        <v>50</v>
      </c>
      <c r="K59" t="s">
        <v>50</v>
      </c>
      <c r="L59" t="s">
        <v>563</v>
      </c>
      <c r="M59" t="s">
        <v>564</v>
      </c>
      <c r="N59">
        <v>29</v>
      </c>
      <c r="O59">
        <v>29</v>
      </c>
      <c r="P59" t="s">
        <v>50</v>
      </c>
      <c r="Q59" t="s">
        <v>53</v>
      </c>
      <c r="R59">
        <v>67</v>
      </c>
      <c r="S59">
        <v>12</v>
      </c>
      <c r="T59" t="s">
        <v>163</v>
      </c>
      <c r="U59">
        <v>1</v>
      </c>
      <c r="V59" t="s">
        <v>562</v>
      </c>
      <c r="W59" t="s">
        <v>50</v>
      </c>
      <c r="X59">
        <v>72.532398000000001</v>
      </c>
      <c r="Y59">
        <v>170751</v>
      </c>
      <c r="Z59" t="s">
        <v>563</v>
      </c>
      <c r="AA59" t="s">
        <v>564</v>
      </c>
      <c r="AB59" t="s">
        <v>172</v>
      </c>
      <c r="AC59" t="s">
        <v>49</v>
      </c>
      <c r="AD59">
        <v>12</v>
      </c>
      <c r="AE59" t="s">
        <v>58</v>
      </c>
      <c r="AF59">
        <v>70</v>
      </c>
      <c r="AG59" t="s">
        <v>59</v>
      </c>
      <c r="AH59">
        <v>41583</v>
      </c>
      <c r="AI59" t="s">
        <v>442</v>
      </c>
      <c r="AJ59" t="s">
        <v>83</v>
      </c>
      <c r="AK59">
        <v>2000</v>
      </c>
      <c r="AL59">
        <v>100</v>
      </c>
      <c r="AM59">
        <v>2100</v>
      </c>
      <c r="AN59">
        <v>147000</v>
      </c>
      <c r="AO59">
        <v>26820</v>
      </c>
      <c r="AP59">
        <v>26820</v>
      </c>
      <c r="AQ59">
        <v>19440</v>
      </c>
      <c r="AR59">
        <v>0</v>
      </c>
      <c r="AS59" t="s">
        <v>66</v>
      </c>
      <c r="AT59">
        <v>19440</v>
      </c>
      <c r="AU59">
        <v>24360</v>
      </c>
    </row>
    <row r="60" spans="1:47" x14ac:dyDescent="0.3">
      <c r="A60">
        <v>173</v>
      </c>
      <c r="B60" t="s">
        <v>47</v>
      </c>
      <c r="C60">
        <v>7275</v>
      </c>
      <c r="D60">
        <v>22784</v>
      </c>
      <c r="E60" t="s">
        <v>108</v>
      </c>
      <c r="F60" t="s">
        <v>49</v>
      </c>
      <c r="G60">
        <v>171171</v>
      </c>
      <c r="H60">
        <v>31</v>
      </c>
      <c r="I60">
        <v>0.5</v>
      </c>
      <c r="J60" t="s">
        <v>50</v>
      </c>
      <c r="K60" t="s">
        <v>50</v>
      </c>
      <c r="L60" t="s">
        <v>561</v>
      </c>
      <c r="M60" t="s">
        <v>537</v>
      </c>
      <c r="N60">
        <v>29</v>
      </c>
      <c r="O60">
        <v>29</v>
      </c>
      <c r="P60" t="s">
        <v>50</v>
      </c>
      <c r="Q60" t="s">
        <v>53</v>
      </c>
      <c r="R60">
        <v>135</v>
      </c>
      <c r="S60">
        <v>24</v>
      </c>
      <c r="T60" t="s">
        <v>163</v>
      </c>
      <c r="U60">
        <v>1</v>
      </c>
      <c r="V60" t="s">
        <v>562</v>
      </c>
      <c r="W60" t="s">
        <v>50</v>
      </c>
      <c r="X60">
        <v>135.49494999999999</v>
      </c>
      <c r="Y60">
        <v>171171</v>
      </c>
      <c r="Z60" t="s">
        <v>561</v>
      </c>
      <c r="AA60" t="s">
        <v>537</v>
      </c>
      <c r="AB60" t="s">
        <v>172</v>
      </c>
      <c r="AC60" t="s">
        <v>49</v>
      </c>
      <c r="AD60">
        <v>24</v>
      </c>
      <c r="AE60" t="s">
        <v>58</v>
      </c>
      <c r="AF60">
        <v>130</v>
      </c>
      <c r="AG60" t="s">
        <v>59</v>
      </c>
      <c r="AH60">
        <v>41583</v>
      </c>
      <c r="AI60" t="s">
        <v>565</v>
      </c>
      <c r="AJ60" t="s">
        <v>83</v>
      </c>
      <c r="AK60">
        <v>2000</v>
      </c>
      <c r="AL60">
        <v>350</v>
      </c>
      <c r="AM60">
        <v>2350</v>
      </c>
      <c r="AN60">
        <v>305500</v>
      </c>
      <c r="AO60">
        <v>54770</v>
      </c>
      <c r="AP60">
        <v>52230</v>
      </c>
      <c r="AQ60">
        <v>41400</v>
      </c>
      <c r="AR60">
        <v>41730</v>
      </c>
      <c r="AS60" t="s">
        <v>66</v>
      </c>
      <c r="AT60">
        <v>41400</v>
      </c>
      <c r="AU60">
        <v>47530</v>
      </c>
    </row>
    <row r="61" spans="1:47" ht="15" customHeight="1" x14ac:dyDescent="0.3">
      <c r="A61">
        <v>217</v>
      </c>
      <c r="B61" t="s">
        <v>47</v>
      </c>
      <c r="C61">
        <v>11325</v>
      </c>
      <c r="D61">
        <v>1537</v>
      </c>
      <c r="E61" t="s">
        <v>108</v>
      </c>
      <c r="F61" t="s">
        <v>49</v>
      </c>
      <c r="G61">
        <v>171161</v>
      </c>
      <c r="H61">
        <v>31</v>
      </c>
      <c r="I61">
        <v>0.5</v>
      </c>
      <c r="J61" t="s">
        <v>50</v>
      </c>
      <c r="K61" t="s">
        <v>50</v>
      </c>
      <c r="L61" t="s">
        <v>665</v>
      </c>
      <c r="M61" t="s">
        <v>537</v>
      </c>
      <c r="N61">
        <v>29</v>
      </c>
      <c r="O61">
        <v>29</v>
      </c>
      <c r="P61" t="s">
        <v>50</v>
      </c>
      <c r="Q61" t="s">
        <v>53</v>
      </c>
      <c r="R61">
        <v>100</v>
      </c>
      <c r="S61">
        <v>24</v>
      </c>
      <c r="T61" t="s">
        <v>163</v>
      </c>
      <c r="U61">
        <v>1</v>
      </c>
      <c r="V61" t="s">
        <v>562</v>
      </c>
      <c r="W61" t="s">
        <v>50</v>
      </c>
      <c r="X61">
        <v>105.616045</v>
      </c>
      <c r="Y61" s="39">
        <v>171161</v>
      </c>
      <c r="Z61" s="40" t="s">
        <v>665</v>
      </c>
      <c r="AA61" s="40" t="s">
        <v>537</v>
      </c>
      <c r="AB61" s="40" t="s">
        <v>172</v>
      </c>
      <c r="AC61" s="40" t="s">
        <v>49</v>
      </c>
      <c r="AD61" s="39">
        <v>24</v>
      </c>
      <c r="AE61" s="40" t="s">
        <v>58</v>
      </c>
      <c r="AF61" s="39">
        <v>100</v>
      </c>
      <c r="AG61" s="40" t="s">
        <v>59</v>
      </c>
      <c r="AH61" s="39">
        <v>41583</v>
      </c>
      <c r="AI61" s="40" t="s">
        <v>1205</v>
      </c>
      <c r="AJ61" s="40" t="s">
        <v>83</v>
      </c>
      <c r="AK61" s="39">
        <v>2000</v>
      </c>
      <c r="AL61" s="39">
        <v>350</v>
      </c>
      <c r="AM61" s="39">
        <v>2350</v>
      </c>
      <c r="AN61" s="39">
        <v>235000</v>
      </c>
      <c r="AO61" s="39">
        <v>45060</v>
      </c>
      <c r="AP61" s="39">
        <v>43110</v>
      </c>
      <c r="AQ61" s="39">
        <v>32200</v>
      </c>
      <c r="AR61" s="39">
        <v>32500</v>
      </c>
      <c r="AS61" s="40" t="s">
        <v>66</v>
      </c>
      <c r="AT61" s="39">
        <v>32200</v>
      </c>
      <c r="AU61" s="39">
        <v>38220</v>
      </c>
    </row>
    <row r="62" spans="1:47" x14ac:dyDescent="0.3">
      <c r="A62">
        <v>426</v>
      </c>
      <c r="B62" t="s">
        <v>47</v>
      </c>
      <c r="C62">
        <v>0</v>
      </c>
      <c r="D62">
        <v>0</v>
      </c>
      <c r="E62" t="s">
        <v>50</v>
      </c>
      <c r="F62" t="s">
        <v>49</v>
      </c>
      <c r="G62">
        <v>0</v>
      </c>
      <c r="H62">
        <v>0</v>
      </c>
      <c r="I62">
        <v>0</v>
      </c>
      <c r="J62" t="s">
        <v>50</v>
      </c>
      <c r="K62" t="s">
        <v>50</v>
      </c>
      <c r="L62" t="s">
        <v>50</v>
      </c>
      <c r="M62" t="s">
        <v>50</v>
      </c>
      <c r="N62">
        <v>0</v>
      </c>
      <c r="O62">
        <v>0</v>
      </c>
      <c r="P62" t="s">
        <v>50</v>
      </c>
      <c r="Q62" t="s">
        <v>50</v>
      </c>
      <c r="R62">
        <v>0</v>
      </c>
      <c r="S62">
        <v>0</v>
      </c>
      <c r="T62" t="s">
        <v>50</v>
      </c>
      <c r="U62">
        <v>0</v>
      </c>
      <c r="V62" t="s">
        <v>669</v>
      </c>
      <c r="W62" t="s">
        <v>50</v>
      </c>
      <c r="X62">
        <v>80.883300000000006</v>
      </c>
      <c r="Y62" s="35" t="s">
        <v>1208</v>
      </c>
      <c r="Z62" t="s">
        <v>1095</v>
      </c>
      <c r="AA62" t="s">
        <v>1096</v>
      </c>
      <c r="AB62" t="s">
        <v>165</v>
      </c>
      <c r="AC62" t="s">
        <v>49</v>
      </c>
      <c r="AD62">
        <v>18</v>
      </c>
      <c r="AE62" t="s">
        <v>58</v>
      </c>
      <c r="AF62">
        <v>70</v>
      </c>
      <c r="AG62" t="s">
        <v>59</v>
      </c>
      <c r="AH62">
        <v>41591</v>
      </c>
      <c r="AI62" t="s">
        <v>1097</v>
      </c>
      <c r="AJ62" t="s">
        <v>83</v>
      </c>
      <c r="AK62">
        <v>2000</v>
      </c>
      <c r="AL62">
        <v>225</v>
      </c>
      <c r="AM62">
        <v>2225</v>
      </c>
      <c r="AN62">
        <v>155750</v>
      </c>
      <c r="AO62">
        <v>33570</v>
      </c>
      <c r="AP62">
        <v>32200</v>
      </c>
      <c r="AQ62">
        <v>20360</v>
      </c>
      <c r="AR62">
        <v>0</v>
      </c>
      <c r="AS62" t="s">
        <v>66</v>
      </c>
      <c r="AT62">
        <v>20360</v>
      </c>
      <c r="AU62">
        <v>28710</v>
      </c>
    </row>
    <row r="63" spans="1:47" x14ac:dyDescent="0.3">
      <c r="A63">
        <v>114</v>
      </c>
      <c r="B63" t="s">
        <v>47</v>
      </c>
      <c r="C63">
        <v>2711</v>
      </c>
      <c r="D63">
        <v>8374</v>
      </c>
      <c r="E63" t="s">
        <v>408</v>
      </c>
      <c r="F63" t="s">
        <v>49</v>
      </c>
      <c r="G63">
        <v>171922</v>
      </c>
      <c r="H63">
        <v>31</v>
      </c>
      <c r="I63">
        <v>1.6</v>
      </c>
      <c r="J63" t="s">
        <v>50</v>
      </c>
      <c r="K63" t="s">
        <v>409</v>
      </c>
      <c r="L63" t="s">
        <v>410</v>
      </c>
      <c r="M63" t="s">
        <v>411</v>
      </c>
      <c r="N63">
        <v>29</v>
      </c>
      <c r="O63">
        <v>29</v>
      </c>
      <c r="P63" t="s">
        <v>50</v>
      </c>
      <c r="Q63" t="s">
        <v>53</v>
      </c>
      <c r="R63">
        <v>34</v>
      </c>
      <c r="S63">
        <v>30</v>
      </c>
      <c r="T63" t="s">
        <v>163</v>
      </c>
      <c r="U63">
        <v>1</v>
      </c>
      <c r="V63" t="s">
        <v>412</v>
      </c>
      <c r="W63" t="s">
        <v>50</v>
      </c>
      <c r="X63">
        <v>41.773114</v>
      </c>
      <c r="Y63">
        <v>171922</v>
      </c>
      <c r="Z63" t="s">
        <v>410</v>
      </c>
      <c r="AA63" t="s">
        <v>411</v>
      </c>
      <c r="AB63" t="s">
        <v>165</v>
      </c>
      <c r="AC63" t="s">
        <v>49</v>
      </c>
      <c r="AD63">
        <v>36</v>
      </c>
      <c r="AE63">
        <v>21</v>
      </c>
      <c r="AF63">
        <v>35</v>
      </c>
      <c r="AG63" t="s">
        <v>59</v>
      </c>
      <c r="AH63">
        <v>41585</v>
      </c>
      <c r="AI63" t="s">
        <v>413</v>
      </c>
      <c r="AJ63" t="s">
        <v>83</v>
      </c>
      <c r="AK63">
        <v>2000</v>
      </c>
      <c r="AL63">
        <v>200</v>
      </c>
      <c r="AM63">
        <v>2200</v>
      </c>
      <c r="AN63">
        <v>77000</v>
      </c>
      <c r="AO63">
        <v>30860</v>
      </c>
      <c r="AP63">
        <v>27680</v>
      </c>
      <c r="AQ63">
        <v>22080</v>
      </c>
      <c r="AR63">
        <v>19050</v>
      </c>
      <c r="AS63" t="s">
        <v>71</v>
      </c>
      <c r="AT63">
        <v>19050</v>
      </c>
      <c r="AU63">
        <v>24920</v>
      </c>
    </row>
    <row r="64" spans="1:47" x14ac:dyDescent="0.3">
      <c r="A64">
        <v>280</v>
      </c>
      <c r="B64" t="s">
        <v>47</v>
      </c>
      <c r="C64">
        <v>15027</v>
      </c>
      <c r="D64">
        <v>8219</v>
      </c>
      <c r="E64" t="s">
        <v>408</v>
      </c>
      <c r="F64" t="s">
        <v>49</v>
      </c>
      <c r="G64">
        <v>171764</v>
      </c>
      <c r="H64">
        <v>31</v>
      </c>
      <c r="I64">
        <v>1</v>
      </c>
      <c r="J64" t="s">
        <v>50</v>
      </c>
      <c r="K64" t="s">
        <v>409</v>
      </c>
      <c r="L64" t="s">
        <v>767</v>
      </c>
      <c r="M64" t="s">
        <v>768</v>
      </c>
      <c r="N64">
        <v>29</v>
      </c>
      <c r="O64">
        <v>30</v>
      </c>
      <c r="P64" t="s">
        <v>50</v>
      </c>
      <c r="Q64" t="s">
        <v>53</v>
      </c>
      <c r="R64">
        <v>30</v>
      </c>
      <c r="S64">
        <v>30</v>
      </c>
      <c r="T64" t="s">
        <v>163</v>
      </c>
      <c r="U64">
        <v>1</v>
      </c>
      <c r="V64" t="s">
        <v>412</v>
      </c>
      <c r="W64" t="s">
        <v>50</v>
      </c>
      <c r="X64">
        <v>33.109665</v>
      </c>
      <c r="Y64">
        <v>171764</v>
      </c>
      <c r="Z64" t="s">
        <v>767</v>
      </c>
      <c r="AA64" t="s">
        <v>768</v>
      </c>
      <c r="AB64" t="s">
        <v>165</v>
      </c>
      <c r="AC64" t="s">
        <v>49</v>
      </c>
      <c r="AD64">
        <v>30</v>
      </c>
      <c r="AE64">
        <v>18</v>
      </c>
      <c r="AF64">
        <v>30</v>
      </c>
      <c r="AG64" t="s">
        <v>59</v>
      </c>
      <c r="AH64">
        <v>41618</v>
      </c>
      <c r="AI64" t="s">
        <v>769</v>
      </c>
      <c r="AJ64" t="s">
        <v>61</v>
      </c>
      <c r="AK64">
        <v>1000</v>
      </c>
      <c r="AL64">
        <v>200</v>
      </c>
      <c r="AM64">
        <v>1200</v>
      </c>
      <c r="AN64">
        <v>36000</v>
      </c>
      <c r="AO64">
        <v>26880</v>
      </c>
      <c r="AP64">
        <v>25130</v>
      </c>
      <c r="AQ64">
        <v>18170</v>
      </c>
      <c r="AR64">
        <v>17420</v>
      </c>
      <c r="AS64" t="s">
        <v>71</v>
      </c>
      <c r="AT64">
        <v>17420</v>
      </c>
      <c r="AU64">
        <v>21900</v>
      </c>
    </row>
    <row r="65" spans="1:47" x14ac:dyDescent="0.3">
      <c r="A65">
        <v>372</v>
      </c>
      <c r="B65" t="s">
        <v>47</v>
      </c>
      <c r="C65">
        <v>24812</v>
      </c>
      <c r="D65">
        <v>145875</v>
      </c>
      <c r="E65" t="s">
        <v>408</v>
      </c>
      <c r="F65" t="s">
        <v>49</v>
      </c>
      <c r="G65">
        <v>271610</v>
      </c>
      <c r="H65">
        <v>31</v>
      </c>
      <c r="I65">
        <v>2.8</v>
      </c>
      <c r="J65" t="s">
        <v>50</v>
      </c>
      <c r="K65" t="s">
        <v>409</v>
      </c>
      <c r="L65" t="s">
        <v>982</v>
      </c>
      <c r="M65" t="s">
        <v>983</v>
      </c>
      <c r="N65">
        <v>29</v>
      </c>
      <c r="O65">
        <v>30</v>
      </c>
      <c r="P65" t="s">
        <v>50</v>
      </c>
      <c r="Q65" t="s">
        <v>53</v>
      </c>
      <c r="R65">
        <v>61</v>
      </c>
      <c r="S65">
        <v>30</v>
      </c>
      <c r="T65" t="s">
        <v>163</v>
      </c>
      <c r="U65">
        <v>1</v>
      </c>
      <c r="V65" t="s">
        <v>412</v>
      </c>
      <c r="W65" t="s">
        <v>50</v>
      </c>
      <c r="X65">
        <v>61.087899999999998</v>
      </c>
      <c r="Y65">
        <v>271610</v>
      </c>
      <c r="Z65" t="s">
        <v>982</v>
      </c>
      <c r="AA65" t="s">
        <v>983</v>
      </c>
      <c r="AB65" t="s">
        <v>165</v>
      </c>
      <c r="AC65" t="s">
        <v>49</v>
      </c>
      <c r="AD65">
        <v>36</v>
      </c>
      <c r="AE65">
        <v>21</v>
      </c>
      <c r="AF65">
        <v>50</v>
      </c>
      <c r="AG65" t="s">
        <v>59</v>
      </c>
      <c r="AH65">
        <v>41585</v>
      </c>
      <c r="AI65" t="s">
        <v>442</v>
      </c>
      <c r="AJ65" t="s">
        <v>61</v>
      </c>
      <c r="AK65">
        <v>1000</v>
      </c>
      <c r="AL65">
        <v>200</v>
      </c>
      <c r="AM65">
        <v>1200</v>
      </c>
      <c r="AN65">
        <v>60000</v>
      </c>
      <c r="AO65">
        <v>36430</v>
      </c>
      <c r="AP65">
        <v>31880</v>
      </c>
      <c r="AQ65">
        <v>27600</v>
      </c>
      <c r="AR65">
        <v>22750</v>
      </c>
      <c r="AS65" t="s">
        <v>71</v>
      </c>
      <c r="AT65">
        <v>22750</v>
      </c>
      <c r="AU65">
        <v>29670</v>
      </c>
    </row>
    <row r="66" spans="1:47" x14ac:dyDescent="0.3">
      <c r="A66">
        <v>71</v>
      </c>
      <c r="B66" t="s">
        <v>47</v>
      </c>
      <c r="C66">
        <v>894</v>
      </c>
      <c r="D66">
        <v>2434</v>
      </c>
      <c r="E66" t="s">
        <v>287</v>
      </c>
      <c r="F66" t="s">
        <v>49</v>
      </c>
      <c r="G66">
        <v>172697</v>
      </c>
      <c r="H66">
        <v>31</v>
      </c>
      <c r="I66">
        <v>0.5</v>
      </c>
      <c r="J66" t="s">
        <v>50</v>
      </c>
      <c r="K66">
        <v>870183</v>
      </c>
      <c r="L66" t="s">
        <v>288</v>
      </c>
      <c r="M66" t="s">
        <v>289</v>
      </c>
      <c r="N66">
        <v>29</v>
      </c>
      <c r="O66">
        <v>29</v>
      </c>
      <c r="P66" t="s">
        <v>50</v>
      </c>
      <c r="Q66" t="s">
        <v>53</v>
      </c>
      <c r="R66">
        <v>110</v>
      </c>
      <c r="S66">
        <v>24</v>
      </c>
      <c r="T66" t="s">
        <v>163</v>
      </c>
      <c r="U66">
        <v>1</v>
      </c>
      <c r="V66" t="s">
        <v>290</v>
      </c>
      <c r="W66" t="s">
        <v>50</v>
      </c>
      <c r="X66">
        <v>114.98274499999999</v>
      </c>
      <c r="Y66">
        <v>172697</v>
      </c>
      <c r="Z66" t="s">
        <v>288</v>
      </c>
      <c r="AA66" t="s">
        <v>289</v>
      </c>
      <c r="AB66" t="s">
        <v>165</v>
      </c>
      <c r="AC66" t="s">
        <v>49</v>
      </c>
      <c r="AD66">
        <v>24</v>
      </c>
      <c r="AE66" t="s">
        <v>58</v>
      </c>
      <c r="AF66">
        <v>125</v>
      </c>
      <c r="AG66" t="s">
        <v>59</v>
      </c>
      <c r="AH66">
        <v>41577</v>
      </c>
      <c r="AI66" t="s">
        <v>291</v>
      </c>
      <c r="AJ66" t="s">
        <v>61</v>
      </c>
      <c r="AK66">
        <v>1000</v>
      </c>
      <c r="AL66">
        <v>50</v>
      </c>
      <c r="AM66">
        <v>1050</v>
      </c>
      <c r="AN66">
        <v>131250</v>
      </c>
      <c r="AO66">
        <v>45510</v>
      </c>
      <c r="AP66">
        <v>43080</v>
      </c>
      <c r="AQ66">
        <v>37950</v>
      </c>
      <c r="AR66">
        <v>38030</v>
      </c>
      <c r="AS66" t="s">
        <v>66</v>
      </c>
      <c r="AT66">
        <v>37950</v>
      </c>
      <c r="AU66">
        <v>41140</v>
      </c>
    </row>
    <row r="67" spans="1:47" x14ac:dyDescent="0.3">
      <c r="A67">
        <v>272</v>
      </c>
      <c r="B67" t="s">
        <v>47</v>
      </c>
      <c r="C67">
        <v>14863</v>
      </c>
      <c r="D67">
        <v>17574</v>
      </c>
      <c r="E67" t="s">
        <v>751</v>
      </c>
      <c r="F67" t="s">
        <v>49</v>
      </c>
      <c r="G67">
        <v>172482</v>
      </c>
      <c r="H67">
        <v>31</v>
      </c>
      <c r="I67">
        <v>0.5</v>
      </c>
      <c r="J67" t="s">
        <v>50</v>
      </c>
      <c r="K67">
        <v>203106</v>
      </c>
      <c r="L67" t="s">
        <v>752</v>
      </c>
      <c r="M67" t="s">
        <v>753</v>
      </c>
      <c r="N67">
        <v>29</v>
      </c>
      <c r="O67">
        <v>29</v>
      </c>
      <c r="P67" t="s">
        <v>50</v>
      </c>
      <c r="Q67" t="s">
        <v>53</v>
      </c>
      <c r="R67">
        <v>80</v>
      </c>
      <c r="S67">
        <v>24</v>
      </c>
      <c r="T67" t="s">
        <v>163</v>
      </c>
      <c r="U67">
        <v>1</v>
      </c>
      <c r="V67" t="s">
        <v>754</v>
      </c>
      <c r="W67" t="s">
        <v>50</v>
      </c>
      <c r="X67">
        <v>82.971395999999999</v>
      </c>
      <c r="Y67">
        <v>172482</v>
      </c>
      <c r="Z67" t="s">
        <v>752</v>
      </c>
      <c r="AA67" t="s">
        <v>753</v>
      </c>
      <c r="AB67" t="s">
        <v>165</v>
      </c>
      <c r="AC67" t="s">
        <v>49</v>
      </c>
      <c r="AD67">
        <v>15</v>
      </c>
      <c r="AE67" t="s">
        <v>58</v>
      </c>
      <c r="AF67">
        <v>45</v>
      </c>
      <c r="AG67" t="s">
        <v>59</v>
      </c>
      <c r="AH67">
        <v>41618</v>
      </c>
      <c r="AI67" t="s">
        <v>755</v>
      </c>
      <c r="AJ67" t="s">
        <v>83</v>
      </c>
      <c r="AK67">
        <v>2000</v>
      </c>
      <c r="AL67">
        <v>50</v>
      </c>
      <c r="AM67">
        <v>2050</v>
      </c>
      <c r="AN67">
        <v>92250</v>
      </c>
      <c r="AO67">
        <v>24610</v>
      </c>
      <c r="AP67">
        <v>24020</v>
      </c>
      <c r="AQ67">
        <v>16160</v>
      </c>
      <c r="AR67">
        <v>0</v>
      </c>
      <c r="AS67" t="s">
        <v>66</v>
      </c>
      <c r="AT67">
        <v>16160</v>
      </c>
      <c r="AU67">
        <v>21600</v>
      </c>
    </row>
    <row r="68" spans="1:47" x14ac:dyDescent="0.3">
      <c r="A68">
        <v>174</v>
      </c>
      <c r="B68" t="s">
        <v>47</v>
      </c>
      <c r="C68">
        <v>7279</v>
      </c>
      <c r="D68">
        <v>22787</v>
      </c>
      <c r="E68" t="s">
        <v>108</v>
      </c>
      <c r="F68" t="s">
        <v>49</v>
      </c>
      <c r="G68">
        <v>171151</v>
      </c>
      <c r="H68">
        <v>31</v>
      </c>
      <c r="I68">
        <v>0.5</v>
      </c>
      <c r="J68" t="s">
        <v>50</v>
      </c>
      <c r="K68" t="s">
        <v>50</v>
      </c>
      <c r="L68" t="s">
        <v>566</v>
      </c>
      <c r="M68" t="s">
        <v>537</v>
      </c>
      <c r="N68">
        <v>29</v>
      </c>
      <c r="O68">
        <v>29</v>
      </c>
      <c r="P68" t="s">
        <v>50</v>
      </c>
      <c r="Q68" t="s">
        <v>53</v>
      </c>
      <c r="R68">
        <v>118</v>
      </c>
      <c r="S68">
        <v>24</v>
      </c>
      <c r="T68" t="s">
        <v>163</v>
      </c>
      <c r="U68">
        <v>1</v>
      </c>
      <c r="V68" t="s">
        <v>562</v>
      </c>
      <c r="W68" t="s">
        <v>50</v>
      </c>
      <c r="X68">
        <v>119.92033000000001</v>
      </c>
      <c r="Y68">
        <v>171151</v>
      </c>
      <c r="Z68" t="s">
        <v>566</v>
      </c>
      <c r="AA68" t="s">
        <v>537</v>
      </c>
      <c r="AB68" t="s">
        <v>172</v>
      </c>
      <c r="AC68" t="s">
        <v>49</v>
      </c>
      <c r="AD68">
        <v>24</v>
      </c>
      <c r="AE68" t="s">
        <v>58</v>
      </c>
      <c r="AF68">
        <v>120</v>
      </c>
      <c r="AG68" t="s">
        <v>59</v>
      </c>
      <c r="AH68">
        <v>41583</v>
      </c>
      <c r="AI68" t="s">
        <v>567</v>
      </c>
      <c r="AJ68" t="s">
        <v>83</v>
      </c>
      <c r="AK68">
        <v>2000</v>
      </c>
      <c r="AL68">
        <v>350</v>
      </c>
      <c r="AM68">
        <v>2350</v>
      </c>
      <c r="AN68">
        <v>282000</v>
      </c>
      <c r="AO68">
        <v>53070</v>
      </c>
      <c r="AP68">
        <v>50730</v>
      </c>
      <c r="AQ68">
        <v>39100</v>
      </c>
      <c r="AR68">
        <v>39520</v>
      </c>
      <c r="AS68" t="s">
        <v>66</v>
      </c>
      <c r="AT68">
        <v>39100</v>
      </c>
      <c r="AU68">
        <v>45610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workbookViewId="0">
      <pane ySplit="9240" topLeftCell="A46"/>
      <selection activeCell="G2" sqref="G1:G2"/>
      <selection pane="bottomLeft" activeCell="Y50" sqref="Y50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1252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37" t="s">
        <v>1209</v>
      </c>
      <c r="B3" s="26">
        <f>SUM(B8:B47)</f>
        <v>712800</v>
      </c>
      <c r="C3" s="27">
        <f>H3/D3</f>
        <v>2023.9234449760766</v>
      </c>
      <c r="D3" s="28">
        <f>SUM(D8:D47)</f>
        <v>1045</v>
      </c>
      <c r="E3" s="47"/>
      <c r="F3" s="47"/>
      <c r="G3" s="47"/>
      <c r="H3">
        <f>SUM(H8:H47)</f>
        <v>2115000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 t="str">
        <f t="shared" ref="A8:A16" si="0">Y49</f>
        <v>00016</v>
      </c>
      <c r="B8" s="25">
        <f t="shared" ref="B8:B16" si="1">AU49</f>
        <v>34780</v>
      </c>
      <c r="C8" s="21">
        <f t="shared" ref="C8:C16" si="2">AM49</f>
        <v>1100</v>
      </c>
      <c r="D8" s="21">
        <f t="shared" ref="D8:D16" si="3">AF49</f>
        <v>70</v>
      </c>
      <c r="E8" s="22">
        <f t="shared" ref="E8:E16" si="4">AD49</f>
        <v>36</v>
      </c>
      <c r="F8" s="23" t="str">
        <f t="shared" ref="F8:F16" si="5">AE49</f>
        <v>-</v>
      </c>
      <c r="G8" s="24" t="str">
        <f t="shared" ref="G8:G16" si="6">V49</f>
        <v>02G</v>
      </c>
      <c r="H8" s="38">
        <f t="shared" ref="H8:H16" si="7">AN49</f>
        <v>77000</v>
      </c>
    </row>
    <row r="9" spans="1:8" x14ac:dyDescent="0.3">
      <c r="A9" s="20">
        <f t="shared" si="0"/>
        <v>173865</v>
      </c>
      <c r="B9" s="25">
        <f t="shared" si="1"/>
        <v>27950</v>
      </c>
      <c r="C9" s="21">
        <f t="shared" si="2"/>
        <v>1100</v>
      </c>
      <c r="D9" s="21">
        <f t="shared" si="3"/>
        <v>30</v>
      </c>
      <c r="E9" s="22">
        <f t="shared" si="4"/>
        <v>54</v>
      </c>
      <c r="F9" s="23">
        <f t="shared" si="5"/>
        <v>36</v>
      </c>
      <c r="G9" s="24" t="str">
        <f t="shared" si="6"/>
        <v>02G</v>
      </c>
      <c r="H9" s="38">
        <f t="shared" si="7"/>
        <v>33000</v>
      </c>
    </row>
    <row r="10" spans="1:8" x14ac:dyDescent="0.3">
      <c r="A10" s="20">
        <f t="shared" si="0"/>
        <v>173866</v>
      </c>
      <c r="B10" s="25">
        <f t="shared" si="1"/>
        <v>21410</v>
      </c>
      <c r="C10" s="21">
        <f t="shared" si="2"/>
        <v>2100</v>
      </c>
      <c r="D10" s="21">
        <f t="shared" si="3"/>
        <v>20</v>
      </c>
      <c r="E10" s="22">
        <f t="shared" si="4"/>
        <v>54</v>
      </c>
      <c r="F10" s="23">
        <f t="shared" si="5"/>
        <v>36</v>
      </c>
      <c r="G10" s="24" t="str">
        <f t="shared" si="6"/>
        <v>02G</v>
      </c>
      <c r="H10" s="38">
        <f t="shared" si="7"/>
        <v>42000</v>
      </c>
    </row>
    <row r="11" spans="1:8" x14ac:dyDescent="0.3">
      <c r="A11" s="20">
        <f t="shared" si="0"/>
        <v>173851</v>
      </c>
      <c r="B11" s="25">
        <f t="shared" si="1"/>
        <v>21410</v>
      </c>
      <c r="C11" s="21">
        <f t="shared" si="2"/>
        <v>1100</v>
      </c>
      <c r="D11" s="21">
        <f t="shared" si="3"/>
        <v>20</v>
      </c>
      <c r="E11" s="22">
        <f t="shared" si="4"/>
        <v>54</v>
      </c>
      <c r="F11" s="23">
        <f t="shared" si="5"/>
        <v>36</v>
      </c>
      <c r="G11" s="24" t="str">
        <f t="shared" si="6"/>
        <v>02G</v>
      </c>
      <c r="H11" s="38">
        <f t="shared" si="7"/>
        <v>22000</v>
      </c>
    </row>
    <row r="12" spans="1:8" x14ac:dyDescent="0.3">
      <c r="A12" s="20">
        <f t="shared" si="0"/>
        <v>173854</v>
      </c>
      <c r="B12" s="25">
        <f t="shared" si="1"/>
        <v>24280</v>
      </c>
      <c r="C12" s="21">
        <f t="shared" si="2"/>
        <v>2200</v>
      </c>
      <c r="D12" s="21">
        <f t="shared" si="3"/>
        <v>65</v>
      </c>
      <c r="E12" s="22">
        <f t="shared" si="4"/>
        <v>15</v>
      </c>
      <c r="F12" s="23" t="str">
        <f t="shared" si="5"/>
        <v>-</v>
      </c>
      <c r="G12" s="24" t="str">
        <f t="shared" si="6"/>
        <v>02G</v>
      </c>
      <c r="H12" s="38">
        <f t="shared" si="7"/>
        <v>143000</v>
      </c>
    </row>
    <row r="13" spans="1:8" x14ac:dyDescent="0.3">
      <c r="A13" s="20">
        <f t="shared" si="0"/>
        <v>173883</v>
      </c>
      <c r="B13" s="25">
        <f t="shared" si="1"/>
        <v>48060</v>
      </c>
      <c r="C13" s="21">
        <f t="shared" si="2"/>
        <v>2325</v>
      </c>
      <c r="D13" s="21">
        <f t="shared" si="3"/>
        <v>180</v>
      </c>
      <c r="E13" s="22">
        <f t="shared" si="4"/>
        <v>18</v>
      </c>
      <c r="F13" s="23" t="str">
        <f t="shared" si="5"/>
        <v>-</v>
      </c>
      <c r="G13" s="24" t="str">
        <f t="shared" si="6"/>
        <v>02H</v>
      </c>
      <c r="H13" s="38">
        <f t="shared" si="7"/>
        <v>418500</v>
      </c>
    </row>
    <row r="14" spans="1:8" x14ac:dyDescent="0.3">
      <c r="A14" s="20">
        <f t="shared" si="0"/>
        <v>173960</v>
      </c>
      <c r="B14" s="25">
        <f t="shared" si="1"/>
        <v>13890</v>
      </c>
      <c r="C14" s="21">
        <f t="shared" si="2"/>
        <v>1025</v>
      </c>
      <c r="D14" s="21">
        <f t="shared" si="3"/>
        <v>100</v>
      </c>
      <c r="E14" s="22">
        <f t="shared" si="4"/>
        <v>18</v>
      </c>
      <c r="F14" s="23" t="str">
        <f t="shared" si="5"/>
        <v>-</v>
      </c>
      <c r="G14" s="24" t="str">
        <f t="shared" si="6"/>
        <v>02J</v>
      </c>
      <c r="H14" s="38">
        <f t="shared" si="7"/>
        <v>102500</v>
      </c>
    </row>
    <row r="15" spans="1:8" x14ac:dyDescent="0.3">
      <c r="A15" s="20">
        <f t="shared" si="0"/>
        <v>173922</v>
      </c>
      <c r="B15" s="25">
        <f t="shared" si="1"/>
        <v>64200</v>
      </c>
      <c r="C15" s="21">
        <f t="shared" si="2"/>
        <v>2075</v>
      </c>
      <c r="D15" s="21">
        <f t="shared" si="3"/>
        <v>100</v>
      </c>
      <c r="E15" s="22">
        <f t="shared" si="4"/>
        <v>42</v>
      </c>
      <c r="F15" s="23">
        <f t="shared" si="5"/>
        <v>30</v>
      </c>
      <c r="G15" s="24" t="str">
        <f t="shared" si="6"/>
        <v>02J</v>
      </c>
      <c r="H15" s="38">
        <f t="shared" si="7"/>
        <v>207500</v>
      </c>
    </row>
    <row r="16" spans="1:8" x14ac:dyDescent="0.3">
      <c r="A16" s="20">
        <f t="shared" si="0"/>
        <v>263997</v>
      </c>
      <c r="B16" s="25">
        <f t="shared" si="1"/>
        <v>456820</v>
      </c>
      <c r="C16" s="21">
        <f t="shared" si="2"/>
        <v>2325</v>
      </c>
      <c r="D16" s="21">
        <f t="shared" si="3"/>
        <v>460</v>
      </c>
      <c r="E16" s="22">
        <f t="shared" si="4"/>
        <v>132</v>
      </c>
      <c r="F16" s="23">
        <f t="shared" si="5"/>
        <v>84</v>
      </c>
      <c r="G16" s="24" t="str">
        <f t="shared" si="6"/>
        <v>04J</v>
      </c>
      <c r="H16" s="38">
        <f t="shared" si="7"/>
        <v>1069500</v>
      </c>
    </row>
    <row r="17" spans="1:8" x14ac:dyDescent="0.3">
      <c r="A17" s="20">
        <f t="shared" ref="A17:A47" si="8">Y58</f>
        <v>0</v>
      </c>
      <c r="B17" s="25">
        <f t="shared" ref="B17:B47" si="9">AU58</f>
        <v>0</v>
      </c>
      <c r="C17" s="21">
        <f t="shared" ref="C17:C47" si="10">AM58</f>
        <v>0</v>
      </c>
      <c r="D17" s="21">
        <f t="shared" ref="D17:D47" si="11">AF58</f>
        <v>0</v>
      </c>
      <c r="E17" s="22">
        <f t="shared" ref="E17:F25" si="12">AD58</f>
        <v>0</v>
      </c>
      <c r="F17" s="23">
        <f t="shared" si="12"/>
        <v>0</v>
      </c>
      <c r="G17" s="24">
        <f t="shared" ref="G17:G47" si="13">V58</f>
        <v>0</v>
      </c>
      <c r="H17">
        <f t="shared" ref="H17:H47" si="14">AN58</f>
        <v>0</v>
      </c>
    </row>
    <row r="18" spans="1:8" x14ac:dyDescent="0.3">
      <c r="A18" s="20">
        <f t="shared" si="8"/>
        <v>0</v>
      </c>
      <c r="B18" s="25">
        <f t="shared" si="9"/>
        <v>0</v>
      </c>
      <c r="C18" s="21">
        <f t="shared" si="10"/>
        <v>0</v>
      </c>
      <c r="D18" s="21">
        <f t="shared" si="11"/>
        <v>0</v>
      </c>
      <c r="E18" s="22">
        <f t="shared" si="12"/>
        <v>0</v>
      </c>
      <c r="F18" s="23">
        <f t="shared" si="12"/>
        <v>0</v>
      </c>
      <c r="G18" s="24">
        <f t="shared" si="13"/>
        <v>0</v>
      </c>
      <c r="H18">
        <f t="shared" si="14"/>
        <v>0</v>
      </c>
    </row>
    <row r="19" spans="1:8" x14ac:dyDescent="0.3">
      <c r="A19" s="20">
        <f t="shared" si="8"/>
        <v>0</v>
      </c>
      <c r="B19" s="25">
        <f t="shared" si="9"/>
        <v>0</v>
      </c>
      <c r="C19" s="21">
        <f t="shared" si="10"/>
        <v>0</v>
      </c>
      <c r="D19" s="21">
        <f t="shared" si="11"/>
        <v>0</v>
      </c>
      <c r="E19" s="22">
        <f t="shared" si="12"/>
        <v>0</v>
      </c>
      <c r="F19" s="23">
        <f t="shared" si="12"/>
        <v>0</v>
      </c>
      <c r="G19" s="24">
        <f t="shared" si="13"/>
        <v>0</v>
      </c>
      <c r="H19">
        <f t="shared" si="14"/>
        <v>0</v>
      </c>
    </row>
    <row r="20" spans="1:8" x14ac:dyDescent="0.3">
      <c r="A20" s="20">
        <f t="shared" si="8"/>
        <v>0</v>
      </c>
      <c r="B20" s="25">
        <f t="shared" si="9"/>
        <v>0</v>
      </c>
      <c r="C20" s="21">
        <f t="shared" si="10"/>
        <v>0</v>
      </c>
      <c r="D20" s="21">
        <f t="shared" si="11"/>
        <v>0</v>
      </c>
      <c r="E20" s="22">
        <f t="shared" si="12"/>
        <v>0</v>
      </c>
      <c r="F20" s="23">
        <f t="shared" si="12"/>
        <v>0</v>
      </c>
      <c r="G20" s="24">
        <f t="shared" si="13"/>
        <v>0</v>
      </c>
      <c r="H20">
        <f t="shared" si="14"/>
        <v>0</v>
      </c>
    </row>
    <row r="21" spans="1:8" x14ac:dyDescent="0.3">
      <c r="A21" s="20">
        <f t="shared" si="8"/>
        <v>0</v>
      </c>
      <c r="B21" s="25">
        <f t="shared" si="9"/>
        <v>0</v>
      </c>
      <c r="C21" s="21">
        <f t="shared" si="10"/>
        <v>0</v>
      </c>
      <c r="D21" s="21">
        <f t="shared" si="11"/>
        <v>0</v>
      </c>
      <c r="E21" s="22">
        <f t="shared" si="12"/>
        <v>0</v>
      </c>
      <c r="F21" s="23">
        <f t="shared" si="12"/>
        <v>0</v>
      </c>
      <c r="G21" s="24">
        <f t="shared" si="13"/>
        <v>0</v>
      </c>
      <c r="H21">
        <f t="shared" si="14"/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463</v>
      </c>
      <c r="B49" t="s">
        <v>47</v>
      </c>
      <c r="C49">
        <v>0</v>
      </c>
      <c r="D49">
        <v>0</v>
      </c>
      <c r="E49" t="s">
        <v>50</v>
      </c>
      <c r="F49" t="s">
        <v>50</v>
      </c>
      <c r="G49">
        <v>0</v>
      </c>
      <c r="H49">
        <v>0</v>
      </c>
      <c r="I49">
        <v>0</v>
      </c>
      <c r="J49" t="s">
        <v>50</v>
      </c>
      <c r="K49" t="s">
        <v>50</v>
      </c>
      <c r="L49" t="s">
        <v>50</v>
      </c>
      <c r="M49" t="s">
        <v>50</v>
      </c>
      <c r="N49">
        <v>0</v>
      </c>
      <c r="O49">
        <v>0</v>
      </c>
      <c r="P49" t="s">
        <v>50</v>
      </c>
      <c r="Q49" t="s">
        <v>50</v>
      </c>
      <c r="R49">
        <v>0</v>
      </c>
      <c r="S49">
        <v>0</v>
      </c>
      <c r="T49" t="s">
        <v>50</v>
      </c>
      <c r="U49">
        <v>0</v>
      </c>
      <c r="V49" t="s">
        <v>245</v>
      </c>
      <c r="W49" t="s">
        <v>50</v>
      </c>
      <c r="X49">
        <v>0</v>
      </c>
      <c r="Y49" s="35" t="s">
        <v>1228</v>
      </c>
      <c r="Z49" t="s">
        <v>407</v>
      </c>
      <c r="AA49" t="s">
        <v>246</v>
      </c>
      <c r="AB49" t="s">
        <v>172</v>
      </c>
      <c r="AC49" t="s">
        <v>49</v>
      </c>
      <c r="AD49">
        <v>36</v>
      </c>
      <c r="AE49" t="s">
        <v>58</v>
      </c>
      <c r="AF49">
        <v>70</v>
      </c>
      <c r="AG49" t="s">
        <v>59</v>
      </c>
      <c r="AH49">
        <v>41576</v>
      </c>
      <c r="AI49" t="s">
        <v>104</v>
      </c>
      <c r="AJ49" t="s">
        <v>61</v>
      </c>
      <c r="AK49">
        <v>1000</v>
      </c>
      <c r="AL49">
        <v>100</v>
      </c>
      <c r="AM49">
        <v>1100</v>
      </c>
      <c r="AN49">
        <v>77000</v>
      </c>
      <c r="AO49">
        <v>41410</v>
      </c>
      <c r="AP49">
        <v>35040</v>
      </c>
      <c r="AQ49">
        <v>34960</v>
      </c>
      <c r="AR49">
        <v>27690</v>
      </c>
      <c r="AS49" t="s">
        <v>71</v>
      </c>
      <c r="AT49">
        <v>27690</v>
      </c>
      <c r="AU49">
        <v>34780</v>
      </c>
    </row>
    <row r="50" spans="1:47" x14ac:dyDescent="0.3">
      <c r="A50">
        <v>57</v>
      </c>
      <c r="B50" t="s">
        <v>47</v>
      </c>
      <c r="C50">
        <v>445</v>
      </c>
      <c r="D50">
        <v>1108</v>
      </c>
      <c r="E50" t="s">
        <v>242</v>
      </c>
      <c r="F50" t="s">
        <v>49</v>
      </c>
      <c r="G50">
        <v>173865</v>
      </c>
      <c r="H50">
        <v>31</v>
      </c>
      <c r="I50">
        <v>0.51</v>
      </c>
      <c r="J50" t="s">
        <v>50</v>
      </c>
      <c r="K50">
        <v>900060</v>
      </c>
      <c r="L50" t="s">
        <v>243</v>
      </c>
      <c r="M50" t="s">
        <v>244</v>
      </c>
      <c r="N50">
        <v>29</v>
      </c>
      <c r="O50">
        <v>29</v>
      </c>
      <c r="P50" t="s">
        <v>50</v>
      </c>
      <c r="Q50" t="s">
        <v>53</v>
      </c>
      <c r="R50">
        <v>36</v>
      </c>
      <c r="S50">
        <v>96</v>
      </c>
      <c r="T50" t="s">
        <v>163</v>
      </c>
      <c r="U50">
        <v>1</v>
      </c>
      <c r="V50" t="s">
        <v>245</v>
      </c>
      <c r="W50" t="s">
        <v>50</v>
      </c>
      <c r="X50">
        <v>36.400477000000002</v>
      </c>
      <c r="Y50">
        <v>173865</v>
      </c>
      <c r="Z50" t="s">
        <v>243</v>
      </c>
      <c r="AA50" t="s">
        <v>244</v>
      </c>
      <c r="AB50" t="s">
        <v>172</v>
      </c>
      <c r="AC50" t="s">
        <v>49</v>
      </c>
      <c r="AD50">
        <v>54</v>
      </c>
      <c r="AE50">
        <v>36</v>
      </c>
      <c r="AF50">
        <v>30</v>
      </c>
      <c r="AG50" t="s">
        <v>59</v>
      </c>
      <c r="AH50">
        <v>41576</v>
      </c>
      <c r="AI50" t="s">
        <v>104</v>
      </c>
      <c r="AJ50" t="s">
        <v>61</v>
      </c>
      <c r="AK50">
        <v>1000</v>
      </c>
      <c r="AL50">
        <v>100</v>
      </c>
      <c r="AM50">
        <v>1100</v>
      </c>
      <c r="AN50">
        <v>33000</v>
      </c>
      <c r="AO50">
        <v>33720</v>
      </c>
      <c r="AP50">
        <v>29820</v>
      </c>
      <c r="AQ50">
        <v>27600</v>
      </c>
      <c r="AR50">
        <v>20670</v>
      </c>
      <c r="AS50" t="s">
        <v>71</v>
      </c>
      <c r="AT50">
        <v>20670</v>
      </c>
      <c r="AU50">
        <v>27950</v>
      </c>
    </row>
    <row r="51" spans="1:47" x14ac:dyDescent="0.3">
      <c r="A51">
        <v>58</v>
      </c>
      <c r="B51" t="s">
        <v>47</v>
      </c>
      <c r="C51">
        <v>446</v>
      </c>
      <c r="D51">
        <v>1109</v>
      </c>
      <c r="E51" t="s">
        <v>242</v>
      </c>
      <c r="F51" t="s">
        <v>49</v>
      </c>
      <c r="G51">
        <v>173866</v>
      </c>
      <c r="H51">
        <v>31</v>
      </c>
      <c r="I51">
        <v>0.51</v>
      </c>
      <c r="J51" t="s">
        <v>50</v>
      </c>
      <c r="K51">
        <v>900060</v>
      </c>
      <c r="L51" t="s">
        <v>244</v>
      </c>
      <c r="M51" t="s">
        <v>246</v>
      </c>
      <c r="N51">
        <v>29</v>
      </c>
      <c r="O51">
        <v>29</v>
      </c>
      <c r="P51" t="s">
        <v>50</v>
      </c>
      <c r="Q51" t="s">
        <v>53</v>
      </c>
      <c r="R51">
        <v>17</v>
      </c>
      <c r="S51">
        <v>96</v>
      </c>
      <c r="T51" t="s">
        <v>163</v>
      </c>
      <c r="U51">
        <v>1</v>
      </c>
      <c r="V51" t="s">
        <v>245</v>
      </c>
      <c r="W51" t="s">
        <v>50</v>
      </c>
      <c r="X51">
        <v>16.552911999999999</v>
      </c>
      <c r="Y51">
        <v>173866</v>
      </c>
      <c r="Z51" t="s">
        <v>244</v>
      </c>
      <c r="AA51" t="s">
        <v>246</v>
      </c>
      <c r="AB51" t="s">
        <v>172</v>
      </c>
      <c r="AC51" t="s">
        <v>49</v>
      </c>
      <c r="AD51">
        <v>54</v>
      </c>
      <c r="AE51">
        <v>36</v>
      </c>
      <c r="AF51">
        <v>20</v>
      </c>
      <c r="AG51" t="s">
        <v>59</v>
      </c>
      <c r="AH51">
        <v>41576</v>
      </c>
      <c r="AI51" t="s">
        <v>247</v>
      </c>
      <c r="AJ51" t="s">
        <v>83</v>
      </c>
      <c r="AK51">
        <v>2000</v>
      </c>
      <c r="AL51">
        <v>100</v>
      </c>
      <c r="AM51">
        <v>2100</v>
      </c>
      <c r="AN51">
        <v>42000</v>
      </c>
      <c r="AO51">
        <v>25580</v>
      </c>
      <c r="AP51">
        <v>22980</v>
      </c>
      <c r="AQ51">
        <v>20700</v>
      </c>
      <c r="AR51">
        <v>16380</v>
      </c>
      <c r="AS51" t="s">
        <v>71</v>
      </c>
      <c r="AT51">
        <v>16380</v>
      </c>
      <c r="AU51">
        <v>21410</v>
      </c>
    </row>
    <row r="52" spans="1:47" x14ac:dyDescent="0.3">
      <c r="A52">
        <v>113</v>
      </c>
      <c r="B52" t="s">
        <v>47</v>
      </c>
      <c r="C52">
        <v>2590</v>
      </c>
      <c r="D52">
        <v>8008</v>
      </c>
      <c r="E52" t="s">
        <v>242</v>
      </c>
      <c r="F52" t="s">
        <v>49</v>
      </c>
      <c r="G52">
        <v>173851</v>
      </c>
      <c r="H52">
        <v>31</v>
      </c>
      <c r="I52">
        <v>0.51</v>
      </c>
      <c r="J52" t="s">
        <v>50</v>
      </c>
      <c r="K52">
        <v>900060</v>
      </c>
      <c r="L52" t="s">
        <v>407</v>
      </c>
      <c r="M52" t="s">
        <v>243</v>
      </c>
      <c r="N52">
        <v>29</v>
      </c>
      <c r="O52">
        <v>29</v>
      </c>
      <c r="P52" t="s">
        <v>50</v>
      </c>
      <c r="Q52" t="s">
        <v>53</v>
      </c>
      <c r="R52">
        <v>16</v>
      </c>
      <c r="S52">
        <v>96</v>
      </c>
      <c r="T52" t="s">
        <v>163</v>
      </c>
      <c r="U52">
        <v>1</v>
      </c>
      <c r="V52" t="s">
        <v>245</v>
      </c>
      <c r="W52" t="s">
        <v>50</v>
      </c>
      <c r="X52">
        <v>17.088280999999998</v>
      </c>
      <c r="Y52">
        <v>173851</v>
      </c>
      <c r="Z52" t="s">
        <v>407</v>
      </c>
      <c r="AA52" t="s">
        <v>243</v>
      </c>
      <c r="AB52" t="s">
        <v>172</v>
      </c>
      <c r="AC52" t="s">
        <v>49</v>
      </c>
      <c r="AD52">
        <v>54</v>
      </c>
      <c r="AE52">
        <v>36</v>
      </c>
      <c r="AF52">
        <v>20</v>
      </c>
      <c r="AG52" t="s">
        <v>59</v>
      </c>
      <c r="AH52">
        <v>41576</v>
      </c>
      <c r="AI52">
        <v>0</v>
      </c>
      <c r="AJ52" t="s">
        <v>61</v>
      </c>
      <c r="AK52">
        <v>1000</v>
      </c>
      <c r="AL52">
        <v>100</v>
      </c>
      <c r="AM52">
        <v>1100</v>
      </c>
      <c r="AN52">
        <v>22000</v>
      </c>
      <c r="AO52">
        <v>25580</v>
      </c>
      <c r="AP52">
        <v>22980</v>
      </c>
      <c r="AQ52">
        <v>20700</v>
      </c>
      <c r="AR52">
        <v>16380</v>
      </c>
      <c r="AS52" t="s">
        <v>71</v>
      </c>
      <c r="AT52">
        <v>16380</v>
      </c>
      <c r="AU52">
        <v>21410</v>
      </c>
    </row>
    <row r="53" spans="1:47" x14ac:dyDescent="0.3">
      <c r="A53">
        <v>230</v>
      </c>
      <c r="B53" t="s">
        <v>47</v>
      </c>
      <c r="C53">
        <v>12167</v>
      </c>
      <c r="D53">
        <v>1193</v>
      </c>
      <c r="E53" t="s">
        <v>108</v>
      </c>
      <c r="F53" t="s">
        <v>49</v>
      </c>
      <c r="G53">
        <v>173854</v>
      </c>
      <c r="H53">
        <v>31</v>
      </c>
      <c r="I53">
        <v>0.5</v>
      </c>
      <c r="J53" t="s">
        <v>50</v>
      </c>
      <c r="K53" t="s">
        <v>50</v>
      </c>
      <c r="L53" t="s">
        <v>672</v>
      </c>
      <c r="M53" t="s">
        <v>673</v>
      </c>
      <c r="N53">
        <v>29</v>
      </c>
      <c r="O53">
        <v>30</v>
      </c>
      <c r="P53" t="s">
        <v>50</v>
      </c>
      <c r="Q53" t="s">
        <v>53</v>
      </c>
      <c r="R53">
        <v>65</v>
      </c>
      <c r="S53">
        <v>18</v>
      </c>
      <c r="T53" t="s">
        <v>163</v>
      </c>
      <c r="U53">
        <v>1</v>
      </c>
      <c r="V53" t="s">
        <v>245</v>
      </c>
      <c r="W53" t="s">
        <v>50</v>
      </c>
      <c r="X53">
        <v>63.554062999999999</v>
      </c>
      <c r="Y53">
        <v>173854</v>
      </c>
      <c r="Z53" t="s">
        <v>672</v>
      </c>
      <c r="AA53" t="s">
        <v>674</v>
      </c>
      <c r="AB53" t="s">
        <v>172</v>
      </c>
      <c r="AC53" t="s">
        <v>49</v>
      </c>
      <c r="AD53">
        <v>15</v>
      </c>
      <c r="AE53" t="s">
        <v>58</v>
      </c>
      <c r="AF53">
        <v>65</v>
      </c>
      <c r="AG53" t="s">
        <v>59</v>
      </c>
      <c r="AH53">
        <v>41576</v>
      </c>
      <c r="AI53" t="s">
        <v>104</v>
      </c>
      <c r="AJ53" t="s">
        <v>83</v>
      </c>
      <c r="AK53">
        <v>2000</v>
      </c>
      <c r="AL53">
        <v>200</v>
      </c>
      <c r="AM53">
        <v>2200</v>
      </c>
      <c r="AN53">
        <v>143000</v>
      </c>
      <c r="AO53">
        <v>28870</v>
      </c>
      <c r="AP53">
        <v>28030</v>
      </c>
      <c r="AQ53">
        <v>15930</v>
      </c>
      <c r="AR53">
        <v>0</v>
      </c>
      <c r="AS53" t="s">
        <v>66</v>
      </c>
      <c r="AT53">
        <v>15930</v>
      </c>
      <c r="AU53">
        <v>24280</v>
      </c>
    </row>
    <row r="54" spans="1:47" x14ac:dyDescent="0.3">
      <c r="A54">
        <v>231</v>
      </c>
      <c r="B54" t="s">
        <v>47</v>
      </c>
      <c r="C54">
        <v>12168</v>
      </c>
      <c r="D54">
        <v>1194</v>
      </c>
      <c r="E54" t="s">
        <v>108</v>
      </c>
      <c r="F54" t="s">
        <v>49</v>
      </c>
      <c r="G54">
        <v>173883</v>
      </c>
      <c r="H54">
        <v>31</v>
      </c>
      <c r="I54">
        <v>0.5</v>
      </c>
      <c r="J54" t="s">
        <v>50</v>
      </c>
      <c r="K54" t="s">
        <v>50</v>
      </c>
      <c r="L54" t="s">
        <v>675</v>
      </c>
      <c r="M54" t="s">
        <v>676</v>
      </c>
      <c r="N54">
        <v>29</v>
      </c>
      <c r="O54">
        <v>29</v>
      </c>
      <c r="P54" t="s">
        <v>50</v>
      </c>
      <c r="Q54" t="s">
        <v>53</v>
      </c>
      <c r="R54">
        <v>160</v>
      </c>
      <c r="S54">
        <v>18</v>
      </c>
      <c r="T54" t="s">
        <v>163</v>
      </c>
      <c r="U54">
        <v>1</v>
      </c>
      <c r="V54" t="s">
        <v>490</v>
      </c>
      <c r="W54" t="s">
        <v>50</v>
      </c>
      <c r="X54">
        <v>164.40841699999999</v>
      </c>
      <c r="Y54">
        <v>173883</v>
      </c>
      <c r="Z54" t="s">
        <v>675</v>
      </c>
      <c r="AA54" t="s">
        <v>676</v>
      </c>
      <c r="AB54" t="s">
        <v>172</v>
      </c>
      <c r="AC54" t="s">
        <v>49</v>
      </c>
      <c r="AD54">
        <v>18</v>
      </c>
      <c r="AE54" t="s">
        <v>58</v>
      </c>
      <c r="AF54">
        <v>180</v>
      </c>
      <c r="AG54" t="s">
        <v>59</v>
      </c>
      <c r="AH54">
        <v>41576</v>
      </c>
      <c r="AI54" t="s">
        <v>677</v>
      </c>
      <c r="AJ54" t="s">
        <v>83</v>
      </c>
      <c r="AK54">
        <v>2000</v>
      </c>
      <c r="AL54">
        <v>325</v>
      </c>
      <c r="AM54">
        <v>2325</v>
      </c>
      <c r="AN54">
        <v>418500</v>
      </c>
      <c r="AO54">
        <v>56710</v>
      </c>
      <c r="AP54">
        <v>53200</v>
      </c>
      <c r="AQ54">
        <v>34270</v>
      </c>
      <c r="AR54">
        <v>0</v>
      </c>
      <c r="AS54" t="s">
        <v>66</v>
      </c>
      <c r="AT54">
        <v>34270</v>
      </c>
      <c r="AU54">
        <v>48060</v>
      </c>
    </row>
    <row r="55" spans="1:47" x14ac:dyDescent="0.3">
      <c r="A55">
        <v>91</v>
      </c>
      <c r="B55" t="s">
        <v>47</v>
      </c>
      <c r="C55">
        <v>1922</v>
      </c>
      <c r="D55">
        <v>5617</v>
      </c>
      <c r="E55" t="s">
        <v>341</v>
      </c>
      <c r="F55" t="s">
        <v>49</v>
      </c>
      <c r="G55">
        <v>173960</v>
      </c>
      <c r="H55">
        <v>31</v>
      </c>
      <c r="I55">
        <v>0.46</v>
      </c>
      <c r="J55" t="s">
        <v>50</v>
      </c>
      <c r="K55">
        <v>920083</v>
      </c>
      <c r="L55" t="s">
        <v>342</v>
      </c>
      <c r="M55" t="s">
        <v>343</v>
      </c>
      <c r="N55">
        <v>29</v>
      </c>
      <c r="O55">
        <v>30</v>
      </c>
      <c r="P55" t="s">
        <v>50</v>
      </c>
      <c r="Q55" t="s">
        <v>53</v>
      </c>
      <c r="R55">
        <v>28</v>
      </c>
      <c r="S55">
        <v>18</v>
      </c>
      <c r="T55" t="s">
        <v>163</v>
      </c>
      <c r="U55">
        <v>1</v>
      </c>
      <c r="V55" t="s">
        <v>344</v>
      </c>
      <c r="W55" t="s">
        <v>50</v>
      </c>
      <c r="X55">
        <v>26.628174000000001</v>
      </c>
      <c r="Y55">
        <v>173960</v>
      </c>
      <c r="Z55" t="s">
        <v>345</v>
      </c>
      <c r="AA55" t="s">
        <v>342</v>
      </c>
      <c r="AB55" t="s">
        <v>172</v>
      </c>
      <c r="AC55" t="s">
        <v>49</v>
      </c>
      <c r="AD55">
        <v>18</v>
      </c>
      <c r="AE55" t="s">
        <v>58</v>
      </c>
      <c r="AF55">
        <v>100</v>
      </c>
      <c r="AG55" t="s">
        <v>117</v>
      </c>
      <c r="AH55">
        <v>41620</v>
      </c>
      <c r="AI55" t="s">
        <v>104</v>
      </c>
      <c r="AJ55" t="s">
        <v>61</v>
      </c>
      <c r="AK55">
        <v>1000</v>
      </c>
      <c r="AL55">
        <v>25</v>
      </c>
      <c r="AM55">
        <v>1025</v>
      </c>
      <c r="AN55">
        <v>102500</v>
      </c>
      <c r="AO55">
        <v>15482</v>
      </c>
      <c r="AP55">
        <v>13540</v>
      </c>
      <c r="AQ55">
        <v>12650</v>
      </c>
      <c r="AR55">
        <v>0</v>
      </c>
      <c r="AS55" t="s">
        <v>66</v>
      </c>
      <c r="AT55">
        <v>12650</v>
      </c>
      <c r="AU55">
        <v>13890</v>
      </c>
    </row>
    <row r="56" spans="1:47" x14ac:dyDescent="0.3">
      <c r="A56">
        <v>334</v>
      </c>
      <c r="B56" t="s">
        <v>47</v>
      </c>
      <c r="C56">
        <v>22435</v>
      </c>
      <c r="D56">
        <v>1137</v>
      </c>
      <c r="E56" t="s">
        <v>108</v>
      </c>
      <c r="F56" t="s">
        <v>49</v>
      </c>
      <c r="G56">
        <v>173922</v>
      </c>
      <c r="H56">
        <v>31</v>
      </c>
      <c r="I56">
        <v>0.5</v>
      </c>
      <c r="J56" t="s">
        <v>118</v>
      </c>
      <c r="K56" t="s">
        <v>50</v>
      </c>
      <c r="L56" t="s">
        <v>895</v>
      </c>
      <c r="M56" t="s">
        <v>896</v>
      </c>
      <c r="N56">
        <v>29</v>
      </c>
      <c r="O56">
        <v>29</v>
      </c>
      <c r="P56" t="s">
        <v>50</v>
      </c>
      <c r="Q56" t="s">
        <v>53</v>
      </c>
      <c r="R56">
        <v>46</v>
      </c>
      <c r="S56">
        <v>36</v>
      </c>
      <c r="T56" t="s">
        <v>163</v>
      </c>
      <c r="U56">
        <v>1</v>
      </c>
      <c r="V56" t="s">
        <v>344</v>
      </c>
      <c r="W56" t="s">
        <v>50</v>
      </c>
      <c r="X56">
        <v>52.256577999999998</v>
      </c>
      <c r="Y56">
        <v>173922</v>
      </c>
      <c r="Z56" t="s">
        <v>895</v>
      </c>
      <c r="AA56" t="s">
        <v>896</v>
      </c>
      <c r="AB56" t="s">
        <v>172</v>
      </c>
      <c r="AC56" t="s">
        <v>49</v>
      </c>
      <c r="AD56">
        <v>42</v>
      </c>
      <c r="AE56">
        <v>30</v>
      </c>
      <c r="AF56">
        <v>100</v>
      </c>
      <c r="AG56" t="s">
        <v>59</v>
      </c>
      <c r="AH56">
        <v>41591</v>
      </c>
      <c r="AI56" t="s">
        <v>897</v>
      </c>
      <c r="AJ56" t="s">
        <v>83</v>
      </c>
      <c r="AK56">
        <v>2000</v>
      </c>
      <c r="AL56">
        <v>75</v>
      </c>
      <c r="AM56">
        <v>2075</v>
      </c>
      <c r="AN56">
        <v>207500</v>
      </c>
      <c r="AO56">
        <v>79800</v>
      </c>
      <c r="AP56">
        <v>68100</v>
      </c>
      <c r="AQ56">
        <v>62100</v>
      </c>
      <c r="AR56">
        <v>46800</v>
      </c>
      <c r="AS56" t="s">
        <v>71</v>
      </c>
      <c r="AT56">
        <v>46800</v>
      </c>
      <c r="AU56">
        <v>64200</v>
      </c>
    </row>
    <row r="57" spans="1:47" x14ac:dyDescent="0.3">
      <c r="A57">
        <v>48</v>
      </c>
      <c r="B57" t="s">
        <v>47</v>
      </c>
      <c r="C57">
        <v>24737</v>
      </c>
      <c r="D57">
        <v>145796</v>
      </c>
      <c r="E57" t="s">
        <v>202</v>
      </c>
      <c r="F57" t="s">
        <v>155</v>
      </c>
      <c r="G57">
        <v>263997</v>
      </c>
      <c r="H57">
        <v>31</v>
      </c>
      <c r="I57">
        <v>1.02</v>
      </c>
      <c r="J57" t="s">
        <v>50</v>
      </c>
      <c r="K57" t="s">
        <v>203</v>
      </c>
      <c r="L57" t="s">
        <v>204</v>
      </c>
      <c r="M57" t="s">
        <v>161</v>
      </c>
      <c r="N57">
        <v>29</v>
      </c>
      <c r="O57">
        <v>30</v>
      </c>
      <c r="P57" t="s">
        <v>50</v>
      </c>
      <c r="Q57" t="s">
        <v>53</v>
      </c>
      <c r="R57">
        <v>492</v>
      </c>
      <c r="S57">
        <v>87137</v>
      </c>
      <c r="T57" t="s">
        <v>163</v>
      </c>
      <c r="U57">
        <v>1</v>
      </c>
      <c r="V57" t="s">
        <v>164</v>
      </c>
      <c r="W57" t="s">
        <v>50</v>
      </c>
      <c r="X57">
        <v>491.91563000000002</v>
      </c>
      <c r="Y57">
        <v>263997</v>
      </c>
      <c r="Z57" t="s">
        <v>204</v>
      </c>
      <c r="AA57" t="s">
        <v>161</v>
      </c>
      <c r="AB57" t="s">
        <v>165</v>
      </c>
      <c r="AC57" t="s">
        <v>49</v>
      </c>
      <c r="AD57">
        <v>132</v>
      </c>
      <c r="AE57">
        <v>84</v>
      </c>
      <c r="AF57">
        <v>460</v>
      </c>
      <c r="AG57" t="s">
        <v>117</v>
      </c>
      <c r="AH57">
        <v>41549</v>
      </c>
      <c r="AI57" t="s">
        <v>205</v>
      </c>
      <c r="AJ57" t="s">
        <v>83</v>
      </c>
      <c r="AK57">
        <v>2000</v>
      </c>
      <c r="AL57">
        <v>325</v>
      </c>
      <c r="AM57">
        <v>2325</v>
      </c>
      <c r="AN57">
        <v>1069500</v>
      </c>
      <c r="AO57">
        <v>668970</v>
      </c>
      <c r="AP57">
        <v>0</v>
      </c>
      <c r="AQ57">
        <v>0</v>
      </c>
      <c r="AR57">
        <v>244660</v>
      </c>
      <c r="AS57" t="s">
        <v>71</v>
      </c>
      <c r="AT57">
        <v>244660</v>
      </c>
      <c r="AU57">
        <v>456820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workbookViewId="0">
      <pane ySplit="7668" topLeftCell="A43"/>
      <selection activeCell="G1" sqref="G1:G2"/>
      <selection pane="bottomLeft" activeCell="D49" sqref="D49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5" t="s">
        <v>1169</v>
      </c>
      <c r="C1" s="5" t="s">
        <v>1170</v>
      </c>
      <c r="D1" s="6" t="s">
        <v>1169</v>
      </c>
      <c r="E1" s="2"/>
      <c r="F1" s="2"/>
      <c r="G1" s="81" t="s">
        <v>1234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2"/>
      <c r="F2" s="2"/>
      <c r="G2" s="81" t="s">
        <v>1268</v>
      </c>
      <c r="H2" s="1" t="s">
        <v>1177</v>
      </c>
    </row>
    <row r="3" spans="1:8" ht="15" thickBot="1" x14ac:dyDescent="0.35">
      <c r="A3" s="10" t="s">
        <v>1178</v>
      </c>
      <c r="B3" s="26">
        <f>SUM(B8:B47)</f>
        <v>924970</v>
      </c>
      <c r="C3" s="27">
        <f>H3/D3</f>
        <v>2825.912408759124</v>
      </c>
      <c r="D3" s="28">
        <f>SUM(D8:D47)</f>
        <v>1370</v>
      </c>
      <c r="E3" s="2"/>
      <c r="F3" s="2"/>
      <c r="G3" s="2"/>
      <c r="H3">
        <f>SUM(H8:H47)</f>
        <v>3871500</v>
      </c>
    </row>
    <row r="4" spans="1:8" ht="15" thickBot="1" x14ac:dyDescent="0.35">
      <c r="A4" s="2"/>
      <c r="B4" s="2"/>
      <c r="C4" s="2"/>
      <c r="D4" s="2"/>
      <c r="E4" s="2"/>
      <c r="F4" s="2"/>
      <c r="G4" s="2"/>
    </row>
    <row r="5" spans="1:8" x14ac:dyDescent="0.3">
      <c r="A5" s="3" t="s">
        <v>1168</v>
      </c>
      <c r="B5" s="5" t="s">
        <v>1167</v>
      </c>
      <c r="C5" s="5" t="s">
        <v>1175</v>
      </c>
      <c r="D5" s="5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13" si="0">Y49</f>
        <v>173526</v>
      </c>
      <c r="B8" s="25">
        <f t="shared" ref="B8:B13" si="1">AU49</f>
        <v>30910</v>
      </c>
      <c r="C8" s="21">
        <f t="shared" ref="C8:C13" si="2">AM49</f>
        <v>1275</v>
      </c>
      <c r="D8" s="21">
        <f t="shared" ref="D8:D13" si="3">AF49</f>
        <v>100</v>
      </c>
      <c r="E8" s="22">
        <f t="shared" ref="E8:F13" si="4">AD49</f>
        <v>24</v>
      </c>
      <c r="F8" s="23" t="str">
        <f t="shared" si="4"/>
        <v>-</v>
      </c>
      <c r="G8" s="24" t="str">
        <f t="shared" ref="G8:G13" si="5">V49</f>
        <v>09H</v>
      </c>
      <c r="H8">
        <f t="shared" ref="H8:H13" si="6">AN49</f>
        <v>127500</v>
      </c>
    </row>
    <row r="9" spans="1:8" x14ac:dyDescent="0.3">
      <c r="A9" s="20">
        <f t="shared" si="0"/>
        <v>173068</v>
      </c>
      <c r="B9" s="25">
        <f t="shared" si="1"/>
        <v>75420</v>
      </c>
      <c r="C9" s="21">
        <f t="shared" si="2"/>
        <v>1350</v>
      </c>
      <c r="D9" s="21">
        <f t="shared" si="3"/>
        <v>75</v>
      </c>
      <c r="E9" s="22">
        <f t="shared" si="4"/>
        <v>96</v>
      </c>
      <c r="F9" s="23" t="str">
        <f t="shared" si="4"/>
        <v>-</v>
      </c>
      <c r="G9" s="24" t="str">
        <f t="shared" si="5"/>
        <v>09H</v>
      </c>
      <c r="H9">
        <f t="shared" si="6"/>
        <v>101250</v>
      </c>
    </row>
    <row r="10" spans="1:8" x14ac:dyDescent="0.3">
      <c r="A10" s="20">
        <f t="shared" si="0"/>
        <v>265266</v>
      </c>
      <c r="B10" s="25">
        <f t="shared" si="1"/>
        <v>725310</v>
      </c>
      <c r="C10" s="21">
        <f t="shared" si="2"/>
        <v>3350</v>
      </c>
      <c r="D10" s="21">
        <f t="shared" si="3"/>
        <v>875</v>
      </c>
      <c r="E10" s="22">
        <f t="shared" si="4"/>
        <v>96</v>
      </c>
      <c r="F10" s="23" t="str">
        <f t="shared" si="4"/>
        <v>-</v>
      </c>
      <c r="G10" s="24" t="str">
        <f t="shared" si="5"/>
        <v>09H</v>
      </c>
      <c r="H10">
        <f t="shared" si="6"/>
        <v>2931250</v>
      </c>
    </row>
    <row r="11" spans="1:8" x14ac:dyDescent="0.3">
      <c r="A11" s="20">
        <f t="shared" si="0"/>
        <v>166097</v>
      </c>
      <c r="B11" s="25">
        <f t="shared" si="1"/>
        <v>63870</v>
      </c>
      <c r="C11" s="21">
        <f t="shared" si="2"/>
        <v>2200</v>
      </c>
      <c r="D11" s="21">
        <f t="shared" si="3"/>
        <v>270</v>
      </c>
      <c r="E11" s="22">
        <f t="shared" si="4"/>
        <v>18</v>
      </c>
      <c r="F11" s="23" t="str">
        <f t="shared" si="4"/>
        <v>-</v>
      </c>
      <c r="G11" s="24" t="str">
        <f t="shared" si="5"/>
        <v>10J</v>
      </c>
      <c r="H11">
        <f t="shared" si="6"/>
        <v>594000</v>
      </c>
    </row>
    <row r="12" spans="1:8" x14ac:dyDescent="0.3">
      <c r="A12" s="20">
        <f t="shared" si="0"/>
        <v>165704</v>
      </c>
      <c r="B12" s="25">
        <f t="shared" si="1"/>
        <v>29460</v>
      </c>
      <c r="C12" s="21">
        <f t="shared" si="2"/>
        <v>2350</v>
      </c>
      <c r="D12" s="21">
        <f t="shared" si="3"/>
        <v>50</v>
      </c>
      <c r="E12" s="22">
        <f t="shared" si="4"/>
        <v>18</v>
      </c>
      <c r="F12" s="23" t="str">
        <f t="shared" si="4"/>
        <v>-</v>
      </c>
      <c r="G12" s="24" t="str">
        <f t="shared" si="5"/>
        <v>10J</v>
      </c>
      <c r="H12">
        <f t="shared" si="6"/>
        <v>117500</v>
      </c>
    </row>
    <row r="13" spans="1:8" x14ac:dyDescent="0.3">
      <c r="A13" s="20">
        <f t="shared" si="0"/>
        <v>0</v>
      </c>
      <c r="B13" s="25">
        <f t="shared" si="1"/>
        <v>0</v>
      </c>
      <c r="C13" s="21">
        <f t="shared" si="2"/>
        <v>0</v>
      </c>
      <c r="D13" s="21">
        <f t="shared" si="3"/>
        <v>0</v>
      </c>
      <c r="E13" s="22">
        <f t="shared" si="4"/>
        <v>0</v>
      </c>
      <c r="F13" s="23">
        <f t="shared" si="4"/>
        <v>0</v>
      </c>
      <c r="G13" s="24">
        <f t="shared" si="5"/>
        <v>0</v>
      </c>
      <c r="H13">
        <f t="shared" si="6"/>
        <v>0</v>
      </c>
    </row>
    <row r="14" spans="1:8" x14ac:dyDescent="0.3">
      <c r="A14" s="20">
        <f t="shared" ref="A14:A47" si="7">Y55</f>
        <v>0</v>
      </c>
      <c r="B14" s="25">
        <f t="shared" ref="B14:B47" si="8">AU55</f>
        <v>0</v>
      </c>
      <c r="C14" s="21">
        <f t="shared" ref="C14:C47" si="9">AM55</f>
        <v>0</v>
      </c>
      <c r="D14" s="21">
        <f t="shared" ref="D14:D47" si="10">AF55</f>
        <v>0</v>
      </c>
      <c r="E14" s="22">
        <f t="shared" ref="E14:F14" si="11">AD55</f>
        <v>0</v>
      </c>
      <c r="F14" s="23">
        <f t="shared" si="11"/>
        <v>0</v>
      </c>
      <c r="G14" s="24">
        <f t="shared" ref="G14:G47" si="12">V55</f>
        <v>0</v>
      </c>
      <c r="H14">
        <f t="shared" ref="H14:H47" si="13">AN55</f>
        <v>0</v>
      </c>
    </row>
    <row r="15" spans="1:8" x14ac:dyDescent="0.3">
      <c r="A15" s="20">
        <f t="shared" si="7"/>
        <v>0</v>
      </c>
      <c r="B15" s="25">
        <f t="shared" si="8"/>
        <v>0</v>
      </c>
      <c r="C15" s="21">
        <f t="shared" si="9"/>
        <v>0</v>
      </c>
      <c r="D15" s="21">
        <f t="shared" si="10"/>
        <v>0</v>
      </c>
      <c r="E15" s="22">
        <f t="shared" ref="E15:F15" si="14">AD56</f>
        <v>0</v>
      </c>
      <c r="F15" s="23">
        <f t="shared" si="14"/>
        <v>0</v>
      </c>
      <c r="G15" s="24">
        <f t="shared" si="12"/>
        <v>0</v>
      </c>
      <c r="H15">
        <f t="shared" si="13"/>
        <v>0</v>
      </c>
    </row>
    <row r="16" spans="1:8" x14ac:dyDescent="0.3">
      <c r="A16" s="20">
        <f t="shared" si="7"/>
        <v>0</v>
      </c>
      <c r="B16" s="25">
        <f t="shared" si="8"/>
        <v>0</v>
      </c>
      <c r="C16" s="21">
        <f t="shared" si="9"/>
        <v>0</v>
      </c>
      <c r="D16" s="21">
        <f t="shared" si="10"/>
        <v>0</v>
      </c>
      <c r="E16" s="22">
        <f t="shared" ref="E16:F16" si="15">AD57</f>
        <v>0</v>
      </c>
      <c r="F16" s="23">
        <f t="shared" si="15"/>
        <v>0</v>
      </c>
      <c r="G16" s="24">
        <f t="shared" si="12"/>
        <v>0</v>
      </c>
      <c r="H16">
        <f t="shared" si="13"/>
        <v>0</v>
      </c>
    </row>
    <row r="17" spans="1:8" x14ac:dyDescent="0.3">
      <c r="A17" s="20">
        <f t="shared" si="7"/>
        <v>0</v>
      </c>
      <c r="B17" s="25">
        <f t="shared" si="8"/>
        <v>0</v>
      </c>
      <c r="C17" s="21">
        <f t="shared" si="9"/>
        <v>0</v>
      </c>
      <c r="D17" s="21">
        <f t="shared" si="10"/>
        <v>0</v>
      </c>
      <c r="E17" s="22">
        <f t="shared" ref="E17:F17" si="16">AD58</f>
        <v>0</v>
      </c>
      <c r="F17" s="23">
        <f t="shared" si="16"/>
        <v>0</v>
      </c>
      <c r="G17" s="24">
        <f t="shared" si="12"/>
        <v>0</v>
      </c>
      <c r="H17">
        <f t="shared" si="13"/>
        <v>0</v>
      </c>
    </row>
    <row r="18" spans="1:8" x14ac:dyDescent="0.3">
      <c r="A18" s="20">
        <f t="shared" si="7"/>
        <v>0</v>
      </c>
      <c r="B18" s="25">
        <f t="shared" si="8"/>
        <v>0</v>
      </c>
      <c r="C18" s="21">
        <f t="shared" si="9"/>
        <v>0</v>
      </c>
      <c r="D18" s="21">
        <f t="shared" si="10"/>
        <v>0</v>
      </c>
      <c r="E18" s="22">
        <f t="shared" ref="E18:F18" si="17">AD59</f>
        <v>0</v>
      </c>
      <c r="F18" s="23">
        <f t="shared" si="17"/>
        <v>0</v>
      </c>
      <c r="G18" s="24">
        <f t="shared" si="12"/>
        <v>0</v>
      </c>
      <c r="H18">
        <f t="shared" si="13"/>
        <v>0</v>
      </c>
    </row>
    <row r="19" spans="1:8" x14ac:dyDescent="0.3">
      <c r="A19" s="20">
        <f t="shared" si="7"/>
        <v>0</v>
      </c>
      <c r="B19" s="25">
        <f t="shared" si="8"/>
        <v>0</v>
      </c>
      <c r="C19" s="21">
        <f t="shared" si="9"/>
        <v>0</v>
      </c>
      <c r="D19" s="21">
        <f t="shared" si="10"/>
        <v>0</v>
      </c>
      <c r="E19" s="22">
        <f t="shared" ref="E19:F19" si="18">AD60</f>
        <v>0</v>
      </c>
      <c r="F19" s="23">
        <f t="shared" si="18"/>
        <v>0</v>
      </c>
      <c r="G19" s="24">
        <f t="shared" si="12"/>
        <v>0</v>
      </c>
      <c r="H19">
        <f t="shared" si="13"/>
        <v>0</v>
      </c>
    </row>
    <row r="20" spans="1:8" x14ac:dyDescent="0.3">
      <c r="A20" s="20">
        <f t="shared" si="7"/>
        <v>0</v>
      </c>
      <c r="B20" s="25">
        <f t="shared" si="8"/>
        <v>0</v>
      </c>
      <c r="C20" s="21">
        <f t="shared" si="9"/>
        <v>0</v>
      </c>
      <c r="D20" s="21">
        <f t="shared" si="10"/>
        <v>0</v>
      </c>
      <c r="E20" s="22">
        <f t="shared" ref="E20:F20" si="19">AD61</f>
        <v>0</v>
      </c>
      <c r="F20" s="23">
        <f t="shared" si="19"/>
        <v>0</v>
      </c>
      <c r="G20" s="24">
        <f t="shared" si="12"/>
        <v>0</v>
      </c>
      <c r="H20">
        <f t="shared" si="13"/>
        <v>0</v>
      </c>
    </row>
    <row r="21" spans="1:8" x14ac:dyDescent="0.3">
      <c r="A21" s="20">
        <f t="shared" si="7"/>
        <v>0</v>
      </c>
      <c r="B21" s="25">
        <f t="shared" si="8"/>
        <v>0</v>
      </c>
      <c r="C21" s="21">
        <f t="shared" si="9"/>
        <v>0</v>
      </c>
      <c r="D21" s="21">
        <f t="shared" si="10"/>
        <v>0</v>
      </c>
      <c r="E21" s="22">
        <f t="shared" ref="E21:F21" si="20">AD62</f>
        <v>0</v>
      </c>
      <c r="F21" s="23">
        <f t="shared" si="20"/>
        <v>0</v>
      </c>
      <c r="G21" s="24">
        <f t="shared" si="12"/>
        <v>0</v>
      </c>
      <c r="H21">
        <f t="shared" si="13"/>
        <v>0</v>
      </c>
    </row>
    <row r="22" spans="1:8" x14ac:dyDescent="0.3">
      <c r="A22" s="20">
        <f t="shared" si="7"/>
        <v>0</v>
      </c>
      <c r="B22" s="25">
        <f t="shared" si="8"/>
        <v>0</v>
      </c>
      <c r="C22" s="21">
        <f t="shared" si="9"/>
        <v>0</v>
      </c>
      <c r="D22" s="21">
        <f t="shared" si="10"/>
        <v>0</v>
      </c>
      <c r="E22" s="22">
        <f t="shared" ref="E22:F22" si="21">AD63</f>
        <v>0</v>
      </c>
      <c r="F22" s="23">
        <f t="shared" si="21"/>
        <v>0</v>
      </c>
      <c r="G22" s="24">
        <f t="shared" si="12"/>
        <v>0</v>
      </c>
      <c r="H22">
        <f t="shared" si="13"/>
        <v>0</v>
      </c>
    </row>
    <row r="23" spans="1:8" x14ac:dyDescent="0.3">
      <c r="A23" s="20">
        <f t="shared" si="7"/>
        <v>0</v>
      </c>
      <c r="B23" s="25">
        <f t="shared" si="8"/>
        <v>0</v>
      </c>
      <c r="C23" s="21">
        <f t="shared" si="9"/>
        <v>0</v>
      </c>
      <c r="D23" s="21">
        <f t="shared" si="10"/>
        <v>0</v>
      </c>
      <c r="E23" s="22">
        <f t="shared" ref="E23:F23" si="22">AD64</f>
        <v>0</v>
      </c>
      <c r="F23" s="23">
        <f t="shared" si="22"/>
        <v>0</v>
      </c>
      <c r="G23" s="24">
        <f t="shared" si="12"/>
        <v>0</v>
      </c>
      <c r="H23">
        <f t="shared" si="13"/>
        <v>0</v>
      </c>
    </row>
    <row r="24" spans="1:8" x14ac:dyDescent="0.3">
      <c r="A24" s="20">
        <f t="shared" si="7"/>
        <v>0</v>
      </c>
      <c r="B24" s="25">
        <f t="shared" si="8"/>
        <v>0</v>
      </c>
      <c r="C24" s="21">
        <f t="shared" si="9"/>
        <v>0</v>
      </c>
      <c r="D24" s="21">
        <f t="shared" si="10"/>
        <v>0</v>
      </c>
      <c r="E24" s="22">
        <f t="shared" ref="E24:F24" si="23">AD65</f>
        <v>0</v>
      </c>
      <c r="F24" s="23">
        <f t="shared" si="23"/>
        <v>0</v>
      </c>
      <c r="G24" s="24">
        <f t="shared" si="12"/>
        <v>0</v>
      </c>
      <c r="H24">
        <f t="shared" si="13"/>
        <v>0</v>
      </c>
    </row>
    <row r="25" spans="1:8" x14ac:dyDescent="0.3">
      <c r="A25" s="20">
        <f t="shared" si="7"/>
        <v>0</v>
      </c>
      <c r="B25" s="25">
        <f t="shared" si="8"/>
        <v>0</v>
      </c>
      <c r="C25" s="21">
        <f t="shared" si="9"/>
        <v>0</v>
      </c>
      <c r="D25" s="21">
        <f t="shared" si="10"/>
        <v>0</v>
      </c>
      <c r="E25" s="22">
        <f t="shared" ref="E25:F25" si="24">AD66</f>
        <v>0</v>
      </c>
      <c r="F25" s="23">
        <f t="shared" si="24"/>
        <v>0</v>
      </c>
      <c r="G25" s="24">
        <f t="shared" si="12"/>
        <v>0</v>
      </c>
      <c r="H25">
        <f t="shared" si="13"/>
        <v>0</v>
      </c>
    </row>
    <row r="26" spans="1:8" x14ac:dyDescent="0.3">
      <c r="A26" s="20">
        <f t="shared" si="7"/>
        <v>0</v>
      </c>
      <c r="B26" s="25">
        <f t="shared" si="8"/>
        <v>0</v>
      </c>
      <c r="C26" s="21">
        <f t="shared" si="9"/>
        <v>0</v>
      </c>
      <c r="D26" s="21">
        <f t="shared" si="10"/>
        <v>0</v>
      </c>
      <c r="E26" s="22">
        <f t="shared" ref="E26:F26" si="25">AD67</f>
        <v>0</v>
      </c>
      <c r="F26" s="23">
        <f t="shared" si="25"/>
        <v>0</v>
      </c>
      <c r="G26" s="24">
        <f t="shared" si="12"/>
        <v>0</v>
      </c>
      <c r="H26">
        <f t="shared" si="13"/>
        <v>0</v>
      </c>
    </row>
    <row r="27" spans="1:8" x14ac:dyDescent="0.3">
      <c r="A27" s="20">
        <f t="shared" si="7"/>
        <v>0</v>
      </c>
      <c r="B27" s="25">
        <f t="shared" si="8"/>
        <v>0</v>
      </c>
      <c r="C27" s="21">
        <f t="shared" si="9"/>
        <v>0</v>
      </c>
      <c r="D27" s="21">
        <f t="shared" si="10"/>
        <v>0</v>
      </c>
      <c r="E27" s="22">
        <f t="shared" ref="E27:F27" si="26">AD68</f>
        <v>0</v>
      </c>
      <c r="F27" s="23">
        <f t="shared" si="26"/>
        <v>0</v>
      </c>
      <c r="G27" s="24">
        <f t="shared" si="12"/>
        <v>0</v>
      </c>
      <c r="H27">
        <f t="shared" si="13"/>
        <v>0</v>
      </c>
    </row>
    <row r="28" spans="1:8" x14ac:dyDescent="0.3">
      <c r="A28" s="20">
        <f t="shared" si="7"/>
        <v>0</v>
      </c>
      <c r="B28" s="25">
        <f t="shared" si="8"/>
        <v>0</v>
      </c>
      <c r="C28" s="21">
        <f t="shared" si="9"/>
        <v>0</v>
      </c>
      <c r="D28" s="21">
        <f t="shared" si="10"/>
        <v>0</v>
      </c>
      <c r="E28" s="22">
        <f t="shared" ref="E28:F28" si="27">AD69</f>
        <v>0</v>
      </c>
      <c r="F28" s="23">
        <f t="shared" si="27"/>
        <v>0</v>
      </c>
      <c r="G28" s="24">
        <f t="shared" si="12"/>
        <v>0</v>
      </c>
      <c r="H28">
        <f t="shared" si="13"/>
        <v>0</v>
      </c>
    </row>
    <row r="29" spans="1:8" x14ac:dyDescent="0.3">
      <c r="A29" s="20">
        <f t="shared" si="7"/>
        <v>0</v>
      </c>
      <c r="B29" s="25">
        <f t="shared" si="8"/>
        <v>0</v>
      </c>
      <c r="C29" s="21">
        <f t="shared" si="9"/>
        <v>0</v>
      </c>
      <c r="D29" s="21">
        <f t="shared" si="10"/>
        <v>0</v>
      </c>
      <c r="E29" s="22">
        <f t="shared" ref="E29:F29" si="28">AD70</f>
        <v>0</v>
      </c>
      <c r="F29" s="23">
        <f t="shared" si="28"/>
        <v>0</v>
      </c>
      <c r="G29" s="24">
        <f t="shared" si="12"/>
        <v>0</v>
      </c>
      <c r="H29">
        <f t="shared" si="13"/>
        <v>0</v>
      </c>
    </row>
    <row r="30" spans="1:8" x14ac:dyDescent="0.3">
      <c r="A30" s="20">
        <f t="shared" si="7"/>
        <v>0</v>
      </c>
      <c r="B30" s="25">
        <f t="shared" si="8"/>
        <v>0</v>
      </c>
      <c r="C30" s="21">
        <f t="shared" si="9"/>
        <v>0</v>
      </c>
      <c r="D30" s="21">
        <f t="shared" si="10"/>
        <v>0</v>
      </c>
      <c r="E30" s="22">
        <f t="shared" ref="E30:F30" si="29">AD71</f>
        <v>0</v>
      </c>
      <c r="F30" s="23">
        <f t="shared" si="29"/>
        <v>0</v>
      </c>
      <c r="G30" s="24">
        <f t="shared" si="12"/>
        <v>0</v>
      </c>
      <c r="H30">
        <f t="shared" si="13"/>
        <v>0</v>
      </c>
    </row>
    <row r="31" spans="1:8" x14ac:dyDescent="0.3">
      <c r="A31" s="20">
        <f t="shared" si="7"/>
        <v>0</v>
      </c>
      <c r="B31" s="25">
        <f t="shared" si="8"/>
        <v>0</v>
      </c>
      <c r="C31" s="21">
        <f t="shared" si="9"/>
        <v>0</v>
      </c>
      <c r="D31" s="21">
        <f t="shared" si="10"/>
        <v>0</v>
      </c>
      <c r="E31" s="22">
        <f t="shared" ref="E31:F31" si="30">AD72</f>
        <v>0</v>
      </c>
      <c r="F31" s="23">
        <f t="shared" si="30"/>
        <v>0</v>
      </c>
      <c r="G31" s="24">
        <f t="shared" si="12"/>
        <v>0</v>
      </c>
      <c r="H31">
        <f t="shared" si="13"/>
        <v>0</v>
      </c>
    </row>
    <row r="32" spans="1:8" x14ac:dyDescent="0.3">
      <c r="A32" s="20">
        <f t="shared" si="7"/>
        <v>0</v>
      </c>
      <c r="B32" s="25">
        <f t="shared" si="8"/>
        <v>0</v>
      </c>
      <c r="C32" s="21">
        <f t="shared" si="9"/>
        <v>0</v>
      </c>
      <c r="D32" s="21">
        <f t="shared" si="10"/>
        <v>0</v>
      </c>
      <c r="E32" s="22">
        <f t="shared" ref="E32:F32" si="31">AD73</f>
        <v>0</v>
      </c>
      <c r="F32" s="23">
        <f t="shared" si="31"/>
        <v>0</v>
      </c>
      <c r="G32" s="24">
        <f t="shared" si="12"/>
        <v>0</v>
      </c>
      <c r="H32">
        <f t="shared" si="13"/>
        <v>0</v>
      </c>
    </row>
    <row r="33" spans="1:47" x14ac:dyDescent="0.3">
      <c r="A33" s="20">
        <f t="shared" si="7"/>
        <v>0</v>
      </c>
      <c r="B33" s="25">
        <f t="shared" si="8"/>
        <v>0</v>
      </c>
      <c r="C33" s="21">
        <f t="shared" si="9"/>
        <v>0</v>
      </c>
      <c r="D33" s="21">
        <f t="shared" si="10"/>
        <v>0</v>
      </c>
      <c r="E33" s="22">
        <f t="shared" ref="E33:F33" si="32">AD74</f>
        <v>0</v>
      </c>
      <c r="F33" s="23">
        <f t="shared" si="32"/>
        <v>0</v>
      </c>
      <c r="G33" s="24">
        <f t="shared" si="12"/>
        <v>0</v>
      </c>
      <c r="H33">
        <f t="shared" si="13"/>
        <v>0</v>
      </c>
    </row>
    <row r="34" spans="1:47" x14ac:dyDescent="0.3">
      <c r="A34" s="20">
        <f t="shared" si="7"/>
        <v>0</v>
      </c>
      <c r="B34" s="25">
        <f t="shared" si="8"/>
        <v>0</v>
      </c>
      <c r="C34" s="21">
        <f t="shared" si="9"/>
        <v>0</v>
      </c>
      <c r="D34" s="21">
        <f t="shared" si="10"/>
        <v>0</v>
      </c>
      <c r="E34" s="22">
        <f t="shared" ref="E34:F34" si="33">AD75</f>
        <v>0</v>
      </c>
      <c r="F34" s="23">
        <f t="shared" si="33"/>
        <v>0</v>
      </c>
      <c r="G34" s="24">
        <f t="shared" si="12"/>
        <v>0</v>
      </c>
      <c r="H34">
        <f t="shared" si="13"/>
        <v>0</v>
      </c>
    </row>
    <row r="35" spans="1:47" x14ac:dyDescent="0.3">
      <c r="A35" s="20">
        <f t="shared" si="7"/>
        <v>0</v>
      </c>
      <c r="B35" s="25">
        <f t="shared" si="8"/>
        <v>0</v>
      </c>
      <c r="C35" s="21">
        <f t="shared" si="9"/>
        <v>0</v>
      </c>
      <c r="D35" s="21">
        <f t="shared" si="10"/>
        <v>0</v>
      </c>
      <c r="E35" s="22">
        <f t="shared" ref="E35:F35" si="34">AD76</f>
        <v>0</v>
      </c>
      <c r="F35" s="23">
        <f t="shared" si="34"/>
        <v>0</v>
      </c>
      <c r="G35" s="24">
        <f t="shared" si="12"/>
        <v>0</v>
      </c>
      <c r="H35">
        <f t="shared" si="13"/>
        <v>0</v>
      </c>
    </row>
    <row r="36" spans="1:47" x14ac:dyDescent="0.3">
      <c r="A36" s="20">
        <f t="shared" si="7"/>
        <v>0</v>
      </c>
      <c r="B36" s="25">
        <f t="shared" si="8"/>
        <v>0</v>
      </c>
      <c r="C36" s="21">
        <f t="shared" si="9"/>
        <v>0</v>
      </c>
      <c r="D36" s="21">
        <f t="shared" si="10"/>
        <v>0</v>
      </c>
      <c r="E36" s="22">
        <f t="shared" ref="E36:F36" si="35">AD77</f>
        <v>0</v>
      </c>
      <c r="F36" s="23">
        <f t="shared" si="35"/>
        <v>0</v>
      </c>
      <c r="G36" s="24">
        <f t="shared" si="12"/>
        <v>0</v>
      </c>
      <c r="H36">
        <f t="shared" si="13"/>
        <v>0</v>
      </c>
    </row>
    <row r="37" spans="1:47" x14ac:dyDescent="0.3">
      <c r="A37" s="20">
        <f t="shared" si="7"/>
        <v>0</v>
      </c>
      <c r="B37" s="25">
        <f t="shared" si="8"/>
        <v>0</v>
      </c>
      <c r="C37" s="21">
        <f t="shared" si="9"/>
        <v>0</v>
      </c>
      <c r="D37" s="21">
        <f t="shared" si="10"/>
        <v>0</v>
      </c>
      <c r="E37" s="22">
        <f t="shared" ref="E37:F37" si="36">AD78</f>
        <v>0</v>
      </c>
      <c r="F37" s="23">
        <f t="shared" si="36"/>
        <v>0</v>
      </c>
      <c r="G37" s="24">
        <f t="shared" si="12"/>
        <v>0</v>
      </c>
      <c r="H37">
        <f t="shared" si="13"/>
        <v>0</v>
      </c>
    </row>
    <row r="38" spans="1:47" x14ac:dyDescent="0.3">
      <c r="A38" s="20">
        <f t="shared" si="7"/>
        <v>0</v>
      </c>
      <c r="B38" s="25">
        <f t="shared" si="8"/>
        <v>0</v>
      </c>
      <c r="C38" s="21">
        <f t="shared" si="9"/>
        <v>0</v>
      </c>
      <c r="D38" s="21">
        <f t="shared" si="10"/>
        <v>0</v>
      </c>
      <c r="E38" s="22">
        <f t="shared" ref="E38:F38" si="37">AD79</f>
        <v>0</v>
      </c>
      <c r="F38" s="23">
        <f t="shared" si="37"/>
        <v>0</v>
      </c>
      <c r="G38" s="24">
        <f t="shared" si="12"/>
        <v>0</v>
      </c>
      <c r="H38">
        <f t="shared" si="13"/>
        <v>0</v>
      </c>
    </row>
    <row r="39" spans="1:47" x14ac:dyDescent="0.3">
      <c r="A39" s="20">
        <f t="shared" si="7"/>
        <v>0</v>
      </c>
      <c r="B39" s="25">
        <f t="shared" si="8"/>
        <v>0</v>
      </c>
      <c r="C39" s="21">
        <f t="shared" si="9"/>
        <v>0</v>
      </c>
      <c r="D39" s="21">
        <f t="shared" si="10"/>
        <v>0</v>
      </c>
      <c r="E39" s="22">
        <f t="shared" ref="E39:F39" si="38">AD80</f>
        <v>0</v>
      </c>
      <c r="F39" s="23">
        <f t="shared" si="38"/>
        <v>0</v>
      </c>
      <c r="G39" s="24">
        <f t="shared" si="12"/>
        <v>0</v>
      </c>
      <c r="H39">
        <f t="shared" si="13"/>
        <v>0</v>
      </c>
    </row>
    <row r="40" spans="1:47" x14ac:dyDescent="0.3">
      <c r="A40" s="20">
        <f t="shared" si="7"/>
        <v>0</v>
      </c>
      <c r="B40" s="25">
        <f t="shared" si="8"/>
        <v>0</v>
      </c>
      <c r="C40" s="21">
        <f t="shared" si="9"/>
        <v>0</v>
      </c>
      <c r="D40" s="21">
        <f t="shared" si="10"/>
        <v>0</v>
      </c>
      <c r="E40" s="22">
        <f t="shared" ref="E40:F40" si="39">AD81</f>
        <v>0</v>
      </c>
      <c r="F40" s="23">
        <f t="shared" si="39"/>
        <v>0</v>
      </c>
      <c r="G40" s="24">
        <f t="shared" si="12"/>
        <v>0</v>
      </c>
      <c r="H40">
        <f t="shared" si="13"/>
        <v>0</v>
      </c>
    </row>
    <row r="41" spans="1:47" s="11" customFormat="1" x14ac:dyDescent="0.3">
      <c r="A41" s="20">
        <f t="shared" si="7"/>
        <v>0</v>
      </c>
      <c r="B41" s="25">
        <f t="shared" si="8"/>
        <v>0</v>
      </c>
      <c r="C41" s="21">
        <f t="shared" si="9"/>
        <v>0</v>
      </c>
      <c r="D41" s="21">
        <f t="shared" si="10"/>
        <v>0</v>
      </c>
      <c r="E41" s="22">
        <f t="shared" ref="E41:F41" si="40">AD82</f>
        <v>0</v>
      </c>
      <c r="F41" s="23">
        <f t="shared" si="40"/>
        <v>0</v>
      </c>
      <c r="G41" s="24">
        <f t="shared" si="12"/>
        <v>0</v>
      </c>
      <c r="H41">
        <f t="shared" si="13"/>
        <v>0</v>
      </c>
    </row>
    <row r="42" spans="1:47" x14ac:dyDescent="0.3">
      <c r="A42" s="20">
        <f t="shared" si="7"/>
        <v>0</v>
      </c>
      <c r="B42" s="25">
        <f t="shared" si="8"/>
        <v>0</v>
      </c>
      <c r="C42" s="21">
        <f t="shared" si="9"/>
        <v>0</v>
      </c>
      <c r="D42" s="21">
        <f t="shared" si="10"/>
        <v>0</v>
      </c>
      <c r="E42" s="22">
        <f t="shared" ref="E42:F42" si="41">AD83</f>
        <v>0</v>
      </c>
      <c r="F42" s="23">
        <f t="shared" si="41"/>
        <v>0</v>
      </c>
      <c r="G42" s="24">
        <f t="shared" si="12"/>
        <v>0</v>
      </c>
      <c r="H42">
        <f t="shared" si="13"/>
        <v>0</v>
      </c>
    </row>
    <row r="43" spans="1:47" x14ac:dyDescent="0.3">
      <c r="A43" s="20">
        <f t="shared" si="7"/>
        <v>0</v>
      </c>
      <c r="B43" s="25">
        <f t="shared" si="8"/>
        <v>0</v>
      </c>
      <c r="C43" s="21">
        <f t="shared" si="9"/>
        <v>0</v>
      </c>
      <c r="D43" s="21">
        <f t="shared" si="10"/>
        <v>0</v>
      </c>
      <c r="E43" s="22">
        <f t="shared" ref="E43:F43" si="42">AD84</f>
        <v>0</v>
      </c>
      <c r="F43" s="23">
        <f t="shared" si="42"/>
        <v>0</v>
      </c>
      <c r="G43" s="24">
        <f t="shared" si="12"/>
        <v>0</v>
      </c>
      <c r="H43">
        <f t="shared" si="13"/>
        <v>0</v>
      </c>
    </row>
    <row r="44" spans="1:47" x14ac:dyDescent="0.3">
      <c r="A44" s="20">
        <f t="shared" si="7"/>
        <v>0</v>
      </c>
      <c r="B44" s="25">
        <f t="shared" si="8"/>
        <v>0</v>
      </c>
      <c r="C44" s="21">
        <f t="shared" si="9"/>
        <v>0</v>
      </c>
      <c r="D44" s="21">
        <f t="shared" si="10"/>
        <v>0</v>
      </c>
      <c r="E44" s="22">
        <f t="shared" ref="E44:F44" si="43">AD85</f>
        <v>0</v>
      </c>
      <c r="F44" s="23">
        <f t="shared" si="43"/>
        <v>0</v>
      </c>
      <c r="G44" s="24">
        <f t="shared" si="12"/>
        <v>0</v>
      </c>
      <c r="H44">
        <f t="shared" si="13"/>
        <v>0</v>
      </c>
    </row>
    <row r="45" spans="1:47" x14ac:dyDescent="0.3">
      <c r="A45" s="20">
        <f t="shared" si="7"/>
        <v>0</v>
      </c>
      <c r="B45" s="25">
        <f t="shared" si="8"/>
        <v>0</v>
      </c>
      <c r="C45" s="21">
        <f t="shared" si="9"/>
        <v>0</v>
      </c>
      <c r="D45" s="21">
        <f t="shared" si="10"/>
        <v>0</v>
      </c>
      <c r="E45" s="22">
        <f t="shared" ref="E45:F45" si="44">AD86</f>
        <v>0</v>
      </c>
      <c r="F45" s="23">
        <f t="shared" si="44"/>
        <v>0</v>
      </c>
      <c r="G45" s="24">
        <f t="shared" si="12"/>
        <v>0</v>
      </c>
      <c r="H45">
        <f t="shared" si="13"/>
        <v>0</v>
      </c>
    </row>
    <row r="46" spans="1:47" ht="15" thickBot="1" x14ac:dyDescent="0.35">
      <c r="A46" s="29">
        <f t="shared" si="7"/>
        <v>0</v>
      </c>
      <c r="B46" s="30">
        <f t="shared" si="8"/>
        <v>0</v>
      </c>
      <c r="C46" s="31">
        <f t="shared" si="9"/>
        <v>0</v>
      </c>
      <c r="D46" s="31">
        <f t="shared" si="10"/>
        <v>0</v>
      </c>
      <c r="E46" s="32">
        <f t="shared" ref="E46:F46" si="45">AD87</f>
        <v>0</v>
      </c>
      <c r="F46" s="33">
        <f t="shared" si="45"/>
        <v>0</v>
      </c>
      <c r="G46" s="34">
        <f t="shared" si="12"/>
        <v>0</v>
      </c>
      <c r="H46">
        <f t="shared" si="13"/>
        <v>0</v>
      </c>
    </row>
    <row r="47" spans="1:47" s="44" customFormat="1" x14ac:dyDescent="0.3">
      <c r="A47" s="42">
        <f t="shared" si="7"/>
        <v>0</v>
      </c>
      <c r="B47" s="43">
        <f t="shared" si="8"/>
        <v>0</v>
      </c>
      <c r="C47" s="42">
        <f t="shared" si="9"/>
        <v>0</v>
      </c>
      <c r="D47" s="42">
        <f t="shared" si="10"/>
        <v>0</v>
      </c>
      <c r="E47" s="42">
        <f t="shared" ref="E47:F47" si="46">AD88</f>
        <v>0</v>
      </c>
      <c r="F47" s="42">
        <f t="shared" si="46"/>
        <v>0</v>
      </c>
      <c r="G47" s="42">
        <f t="shared" si="12"/>
        <v>0</v>
      </c>
      <c r="H47" s="44">
        <f t="shared" si="13"/>
        <v>0</v>
      </c>
    </row>
    <row r="48" spans="1:47" s="1" customFormat="1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200</v>
      </c>
      <c r="B49" t="s">
        <v>47</v>
      </c>
      <c r="C49">
        <v>9502</v>
      </c>
      <c r="D49">
        <v>2606</v>
      </c>
      <c r="E49" t="s">
        <v>613</v>
      </c>
      <c r="F49" t="s">
        <v>49</v>
      </c>
      <c r="G49">
        <v>173526</v>
      </c>
      <c r="H49">
        <v>31</v>
      </c>
      <c r="I49">
        <v>10</v>
      </c>
      <c r="J49" t="s">
        <v>614</v>
      </c>
      <c r="K49" t="s">
        <v>615</v>
      </c>
      <c r="L49" t="s">
        <v>616</v>
      </c>
      <c r="M49" t="s">
        <v>617</v>
      </c>
      <c r="N49">
        <v>30</v>
      </c>
      <c r="O49">
        <v>30</v>
      </c>
      <c r="P49" t="s">
        <v>50</v>
      </c>
      <c r="Q49" t="s">
        <v>53</v>
      </c>
      <c r="R49">
        <v>102</v>
      </c>
      <c r="S49">
        <v>24</v>
      </c>
      <c r="T49" t="s">
        <v>163</v>
      </c>
      <c r="U49">
        <v>1</v>
      </c>
      <c r="V49" t="s">
        <v>618</v>
      </c>
      <c r="W49" t="s">
        <v>50</v>
      </c>
      <c r="X49">
        <v>102.685765</v>
      </c>
      <c r="Y49">
        <v>173526</v>
      </c>
      <c r="Z49" t="s">
        <v>616</v>
      </c>
      <c r="AA49" t="s">
        <v>617</v>
      </c>
      <c r="AB49" t="s">
        <v>189</v>
      </c>
      <c r="AC49" t="s">
        <v>49</v>
      </c>
      <c r="AD49">
        <v>24</v>
      </c>
      <c r="AE49" t="s">
        <v>58</v>
      </c>
      <c r="AF49">
        <v>100</v>
      </c>
      <c r="AG49" t="s">
        <v>59</v>
      </c>
      <c r="AH49">
        <v>41598</v>
      </c>
      <c r="AI49" t="s">
        <v>619</v>
      </c>
      <c r="AJ49" t="s">
        <v>61</v>
      </c>
      <c r="AK49">
        <v>1000</v>
      </c>
      <c r="AL49">
        <v>275</v>
      </c>
      <c r="AM49">
        <v>1275</v>
      </c>
      <c r="AN49">
        <v>127500</v>
      </c>
      <c r="AO49">
        <v>35350</v>
      </c>
      <c r="AP49">
        <v>33400</v>
      </c>
      <c r="AQ49">
        <v>27600</v>
      </c>
      <c r="AR49">
        <v>27300</v>
      </c>
      <c r="AS49" t="s">
        <v>71</v>
      </c>
      <c r="AT49">
        <v>27300</v>
      </c>
      <c r="AU49">
        <v>30910</v>
      </c>
    </row>
    <row r="50" spans="1:47" x14ac:dyDescent="0.3">
      <c r="A50">
        <v>201</v>
      </c>
      <c r="B50" t="s">
        <v>47</v>
      </c>
      <c r="C50">
        <v>9503</v>
      </c>
      <c r="D50">
        <v>13371</v>
      </c>
      <c r="E50" t="s">
        <v>620</v>
      </c>
      <c r="F50" t="s">
        <v>49</v>
      </c>
      <c r="G50">
        <v>173068</v>
      </c>
      <c r="H50">
        <v>31</v>
      </c>
      <c r="I50">
        <v>2</v>
      </c>
      <c r="J50" t="s">
        <v>50</v>
      </c>
      <c r="K50" t="s">
        <v>621</v>
      </c>
      <c r="L50" t="s">
        <v>622</v>
      </c>
      <c r="M50" t="s">
        <v>617</v>
      </c>
      <c r="N50">
        <v>30</v>
      </c>
      <c r="O50">
        <v>30</v>
      </c>
      <c r="P50" t="s">
        <v>50</v>
      </c>
      <c r="Q50" t="s">
        <v>53</v>
      </c>
      <c r="R50">
        <v>75</v>
      </c>
      <c r="S50">
        <v>96</v>
      </c>
      <c r="T50" t="s">
        <v>163</v>
      </c>
      <c r="U50">
        <v>1</v>
      </c>
      <c r="V50" t="s">
        <v>618</v>
      </c>
      <c r="W50" t="s">
        <v>50</v>
      </c>
      <c r="X50">
        <v>76.379586000000003</v>
      </c>
      <c r="Y50">
        <v>173068</v>
      </c>
      <c r="Z50" t="s">
        <v>622</v>
      </c>
      <c r="AA50" t="s">
        <v>617</v>
      </c>
      <c r="AB50" t="s">
        <v>189</v>
      </c>
      <c r="AC50" t="s">
        <v>49</v>
      </c>
      <c r="AD50">
        <v>96</v>
      </c>
      <c r="AE50" t="s">
        <v>58</v>
      </c>
      <c r="AF50">
        <v>75</v>
      </c>
      <c r="AG50" t="s">
        <v>117</v>
      </c>
      <c r="AH50">
        <v>41537</v>
      </c>
      <c r="AI50" t="s">
        <v>623</v>
      </c>
      <c r="AJ50" t="s">
        <v>61</v>
      </c>
      <c r="AK50">
        <v>1000</v>
      </c>
      <c r="AL50">
        <v>350</v>
      </c>
      <c r="AM50">
        <v>1350</v>
      </c>
      <c r="AN50">
        <v>101250</v>
      </c>
      <c r="AO50">
        <v>88240</v>
      </c>
      <c r="AP50">
        <v>0</v>
      </c>
      <c r="AQ50">
        <v>95450</v>
      </c>
      <c r="AR50">
        <v>42580</v>
      </c>
      <c r="AS50" t="s">
        <v>71</v>
      </c>
      <c r="AT50">
        <v>42580</v>
      </c>
      <c r="AU50">
        <v>75420</v>
      </c>
    </row>
    <row r="51" spans="1:47" x14ac:dyDescent="0.3">
      <c r="A51">
        <v>340</v>
      </c>
      <c r="B51" t="s">
        <v>47</v>
      </c>
      <c r="C51">
        <v>23069</v>
      </c>
      <c r="D51">
        <v>108097</v>
      </c>
      <c r="E51" t="s">
        <v>620</v>
      </c>
      <c r="F51" t="s">
        <v>49</v>
      </c>
      <c r="G51">
        <v>265266</v>
      </c>
      <c r="H51">
        <v>31</v>
      </c>
      <c r="I51">
        <v>2</v>
      </c>
      <c r="J51" t="s">
        <v>50</v>
      </c>
      <c r="K51" t="s">
        <v>621</v>
      </c>
      <c r="L51" t="s">
        <v>911</v>
      </c>
      <c r="M51" t="s">
        <v>622</v>
      </c>
      <c r="N51">
        <v>30</v>
      </c>
      <c r="O51">
        <v>30</v>
      </c>
      <c r="P51" t="s">
        <v>50</v>
      </c>
      <c r="Q51" t="s">
        <v>53</v>
      </c>
      <c r="R51">
        <v>945</v>
      </c>
      <c r="S51">
        <v>96</v>
      </c>
      <c r="T51" t="s">
        <v>163</v>
      </c>
      <c r="U51">
        <v>1</v>
      </c>
      <c r="V51" t="s">
        <v>618</v>
      </c>
      <c r="W51" t="s">
        <v>50</v>
      </c>
      <c r="X51">
        <v>945.25228900000002</v>
      </c>
      <c r="Y51">
        <v>265266</v>
      </c>
      <c r="Z51" t="s">
        <v>911</v>
      </c>
      <c r="AA51" t="s">
        <v>622</v>
      </c>
      <c r="AB51" t="s">
        <v>189</v>
      </c>
      <c r="AC51" t="s">
        <v>49</v>
      </c>
      <c r="AD51">
        <v>96</v>
      </c>
      <c r="AE51" t="s">
        <v>58</v>
      </c>
      <c r="AF51">
        <v>875</v>
      </c>
      <c r="AG51" t="s">
        <v>117</v>
      </c>
      <c r="AH51">
        <v>41537</v>
      </c>
      <c r="AI51" t="s">
        <v>912</v>
      </c>
      <c r="AJ51" t="s">
        <v>219</v>
      </c>
      <c r="AK51">
        <v>3000</v>
      </c>
      <c r="AL51">
        <v>350</v>
      </c>
      <c r="AM51">
        <v>3350</v>
      </c>
      <c r="AN51">
        <v>2931250</v>
      </c>
      <c r="AO51">
        <v>725710</v>
      </c>
      <c r="AP51">
        <v>0</v>
      </c>
      <c r="AQ51">
        <v>1038450</v>
      </c>
      <c r="AR51">
        <v>411780</v>
      </c>
      <c r="AS51" t="s">
        <v>71</v>
      </c>
      <c r="AT51">
        <v>411780</v>
      </c>
      <c r="AU51">
        <v>725310</v>
      </c>
    </row>
    <row r="52" spans="1:47" x14ac:dyDescent="0.3">
      <c r="A52">
        <v>344</v>
      </c>
      <c r="B52" t="s">
        <v>47</v>
      </c>
      <c r="C52">
        <v>23150</v>
      </c>
      <c r="D52">
        <v>8784</v>
      </c>
      <c r="E52" t="s">
        <v>108</v>
      </c>
      <c r="F52" t="s">
        <v>49</v>
      </c>
      <c r="G52">
        <v>166097</v>
      </c>
      <c r="H52">
        <v>31</v>
      </c>
      <c r="I52">
        <v>0.5</v>
      </c>
      <c r="J52" t="s">
        <v>50</v>
      </c>
      <c r="K52" t="s">
        <v>50</v>
      </c>
      <c r="L52" t="s">
        <v>920</v>
      </c>
      <c r="M52" t="s">
        <v>921</v>
      </c>
      <c r="N52">
        <v>29</v>
      </c>
      <c r="O52">
        <v>29</v>
      </c>
      <c r="P52" t="s">
        <v>50</v>
      </c>
      <c r="Q52" t="s">
        <v>53</v>
      </c>
      <c r="R52">
        <v>269</v>
      </c>
      <c r="S52">
        <v>18</v>
      </c>
      <c r="T52" t="s">
        <v>163</v>
      </c>
      <c r="U52">
        <v>1</v>
      </c>
      <c r="V52" t="s">
        <v>922</v>
      </c>
      <c r="W52" t="s">
        <v>50</v>
      </c>
      <c r="X52">
        <v>268.51063900000003</v>
      </c>
      <c r="Y52">
        <v>166097</v>
      </c>
      <c r="Z52" t="s">
        <v>920</v>
      </c>
      <c r="AA52" t="s">
        <v>921</v>
      </c>
      <c r="AB52" t="s">
        <v>189</v>
      </c>
      <c r="AC52" t="s">
        <v>49</v>
      </c>
      <c r="AD52">
        <v>18</v>
      </c>
      <c r="AE52" t="s">
        <v>58</v>
      </c>
      <c r="AF52">
        <v>270</v>
      </c>
      <c r="AG52" t="s">
        <v>59</v>
      </c>
      <c r="AH52">
        <v>41578</v>
      </c>
      <c r="AI52" t="s">
        <v>923</v>
      </c>
      <c r="AJ52" t="s">
        <v>83</v>
      </c>
      <c r="AK52">
        <v>2000</v>
      </c>
      <c r="AL52">
        <v>200</v>
      </c>
      <c r="AM52">
        <v>2200</v>
      </c>
      <c r="AN52">
        <v>594000</v>
      </c>
      <c r="AO52">
        <v>76750</v>
      </c>
      <c r="AP52">
        <v>71490</v>
      </c>
      <c r="AQ52">
        <v>43360</v>
      </c>
      <c r="AR52">
        <v>0</v>
      </c>
      <c r="AS52" t="s">
        <v>66</v>
      </c>
      <c r="AT52">
        <v>43360</v>
      </c>
      <c r="AU52">
        <v>63870</v>
      </c>
    </row>
    <row r="53" spans="1:47" x14ac:dyDescent="0.3">
      <c r="A53">
        <v>345</v>
      </c>
      <c r="B53" t="s">
        <v>47</v>
      </c>
      <c r="C53">
        <v>23152</v>
      </c>
      <c r="D53">
        <v>2926</v>
      </c>
      <c r="E53" t="s">
        <v>924</v>
      </c>
      <c r="F53" t="s">
        <v>49</v>
      </c>
      <c r="G53">
        <v>165704</v>
      </c>
      <c r="H53">
        <v>31</v>
      </c>
      <c r="I53">
        <v>30</v>
      </c>
      <c r="J53" t="s">
        <v>50</v>
      </c>
      <c r="K53" t="s">
        <v>925</v>
      </c>
      <c r="L53" t="s">
        <v>926</v>
      </c>
      <c r="M53" t="s">
        <v>927</v>
      </c>
      <c r="N53">
        <v>29</v>
      </c>
      <c r="O53">
        <v>29</v>
      </c>
      <c r="P53" t="s">
        <v>50</v>
      </c>
      <c r="Q53" t="s">
        <v>53</v>
      </c>
      <c r="R53">
        <v>49</v>
      </c>
      <c r="S53">
        <v>18</v>
      </c>
      <c r="T53" t="s">
        <v>163</v>
      </c>
      <c r="U53">
        <v>1</v>
      </c>
      <c r="V53" t="s">
        <v>922</v>
      </c>
      <c r="W53" t="s">
        <v>50</v>
      </c>
      <c r="X53">
        <v>48.991990000000001</v>
      </c>
      <c r="Y53">
        <v>165704</v>
      </c>
      <c r="Z53" t="s">
        <v>926</v>
      </c>
      <c r="AA53" t="s">
        <v>927</v>
      </c>
      <c r="AB53" t="s">
        <v>189</v>
      </c>
      <c r="AC53" t="s">
        <v>49</v>
      </c>
      <c r="AD53">
        <v>18</v>
      </c>
      <c r="AE53" t="s">
        <v>58</v>
      </c>
      <c r="AF53">
        <v>50</v>
      </c>
      <c r="AG53" t="s">
        <v>59</v>
      </c>
      <c r="AH53">
        <v>41578</v>
      </c>
      <c r="AI53" t="s">
        <v>928</v>
      </c>
      <c r="AJ53" t="s">
        <v>83</v>
      </c>
      <c r="AK53">
        <v>2000</v>
      </c>
      <c r="AL53">
        <v>350</v>
      </c>
      <c r="AM53">
        <v>2350</v>
      </c>
      <c r="AN53">
        <v>117500</v>
      </c>
      <c r="AO53">
        <v>35760</v>
      </c>
      <c r="AP53">
        <v>34790</v>
      </c>
      <c r="AQ53">
        <v>17830</v>
      </c>
      <c r="AR53">
        <v>0</v>
      </c>
      <c r="AS53" t="s">
        <v>66</v>
      </c>
      <c r="AT53">
        <v>17830</v>
      </c>
      <c r="AU53">
        <v>29460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0"/>
  <sheetViews>
    <sheetView workbookViewId="0">
      <pane ySplit="9240" topLeftCell="A44"/>
      <selection activeCell="G1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1251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37" t="s">
        <v>1229</v>
      </c>
      <c r="B3" s="26">
        <f>SUM(B8:B47)</f>
        <v>488350</v>
      </c>
      <c r="C3" s="27">
        <f>H3/D3</f>
        <v>1563.5956644674834</v>
      </c>
      <c r="D3" s="28">
        <f>SUM(D8:D47)</f>
        <v>1061</v>
      </c>
      <c r="E3" s="47"/>
      <c r="F3" s="47"/>
      <c r="G3" s="47"/>
      <c r="H3">
        <f>SUM(H8:H47)</f>
        <v>1658975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19" si="0">Y49</f>
        <v>162285</v>
      </c>
      <c r="B8" s="25">
        <f t="shared" ref="B8:B19" si="1">AU49</f>
        <v>17350</v>
      </c>
      <c r="C8" s="21">
        <f t="shared" ref="C8:C19" si="2">AM49</f>
        <v>1175</v>
      </c>
      <c r="D8" s="21">
        <f t="shared" ref="D8:D19" si="3">AF49</f>
        <v>45</v>
      </c>
      <c r="E8" s="22">
        <f t="shared" ref="E8:E19" si="4">AD49</f>
        <v>18</v>
      </c>
      <c r="F8" s="23" t="str">
        <f t="shared" ref="F8:F19" si="5">AE49</f>
        <v>-</v>
      </c>
      <c r="G8" s="24" t="str">
        <f t="shared" ref="G8:G19" si="6">V49</f>
        <v>17N</v>
      </c>
      <c r="H8" s="38">
        <f t="shared" ref="H8:H19" si="7">AN49</f>
        <v>52875</v>
      </c>
    </row>
    <row r="9" spans="1:8" x14ac:dyDescent="0.3">
      <c r="A9" s="20">
        <f t="shared" si="0"/>
        <v>162286</v>
      </c>
      <c r="B9" s="25">
        <f t="shared" si="1"/>
        <v>93120</v>
      </c>
      <c r="C9" s="21">
        <f t="shared" si="2"/>
        <v>1175</v>
      </c>
      <c r="D9" s="21">
        <f t="shared" si="3"/>
        <v>250</v>
      </c>
      <c r="E9" s="22">
        <f t="shared" si="4"/>
        <v>36</v>
      </c>
      <c r="F9" s="23" t="str">
        <f t="shared" si="5"/>
        <v>-</v>
      </c>
      <c r="G9" s="24" t="str">
        <f t="shared" si="6"/>
        <v>17N</v>
      </c>
      <c r="H9" s="38">
        <f t="shared" si="7"/>
        <v>293750</v>
      </c>
    </row>
    <row r="10" spans="1:8" x14ac:dyDescent="0.3">
      <c r="A10" s="20">
        <f t="shared" si="0"/>
        <v>162287</v>
      </c>
      <c r="B10" s="25">
        <f t="shared" si="1"/>
        <v>63210</v>
      </c>
      <c r="C10" s="21">
        <f t="shared" si="2"/>
        <v>1175</v>
      </c>
      <c r="D10" s="21">
        <f t="shared" si="3"/>
        <v>135</v>
      </c>
      <c r="E10" s="22">
        <f t="shared" si="4"/>
        <v>42</v>
      </c>
      <c r="F10" s="23" t="str">
        <f t="shared" si="5"/>
        <v>-</v>
      </c>
      <c r="G10" s="24" t="str">
        <f t="shared" si="6"/>
        <v>17N</v>
      </c>
      <c r="H10" s="38">
        <f t="shared" si="7"/>
        <v>158625</v>
      </c>
    </row>
    <row r="11" spans="1:8" x14ac:dyDescent="0.3">
      <c r="A11" s="20">
        <f t="shared" si="0"/>
        <v>162293</v>
      </c>
      <c r="B11" s="25">
        <f t="shared" si="1"/>
        <v>14500</v>
      </c>
      <c r="C11" s="21">
        <f t="shared" si="2"/>
        <v>2175</v>
      </c>
      <c r="D11" s="21">
        <f t="shared" si="3"/>
        <v>25</v>
      </c>
      <c r="E11" s="22">
        <f t="shared" si="4"/>
        <v>18</v>
      </c>
      <c r="F11" s="23" t="str">
        <f t="shared" si="5"/>
        <v>-</v>
      </c>
      <c r="G11" s="24" t="str">
        <f t="shared" si="6"/>
        <v>17N</v>
      </c>
      <c r="H11" s="38">
        <f t="shared" si="7"/>
        <v>54375</v>
      </c>
    </row>
    <row r="12" spans="1:8" x14ac:dyDescent="0.3">
      <c r="A12" s="20">
        <f t="shared" si="0"/>
        <v>162294</v>
      </c>
      <c r="B12" s="25">
        <f t="shared" si="1"/>
        <v>18120</v>
      </c>
      <c r="C12" s="21">
        <f t="shared" si="2"/>
        <v>2175</v>
      </c>
      <c r="D12" s="21">
        <f t="shared" si="3"/>
        <v>45</v>
      </c>
      <c r="E12" s="22">
        <f t="shared" si="4"/>
        <v>18</v>
      </c>
      <c r="F12" s="23" t="str">
        <f t="shared" si="5"/>
        <v>-</v>
      </c>
      <c r="G12" s="24" t="str">
        <f t="shared" si="6"/>
        <v>17N</v>
      </c>
      <c r="H12" s="38">
        <f t="shared" si="7"/>
        <v>97875</v>
      </c>
    </row>
    <row r="13" spans="1:8" x14ac:dyDescent="0.3">
      <c r="A13" s="20">
        <f t="shared" si="0"/>
        <v>162295</v>
      </c>
      <c r="B13" s="25">
        <f t="shared" si="1"/>
        <v>13740</v>
      </c>
      <c r="C13" s="21">
        <f t="shared" si="2"/>
        <v>1175</v>
      </c>
      <c r="D13" s="21">
        <f t="shared" si="3"/>
        <v>25</v>
      </c>
      <c r="E13" s="22">
        <f t="shared" si="4"/>
        <v>18</v>
      </c>
      <c r="F13" s="23" t="str">
        <f t="shared" si="5"/>
        <v>-</v>
      </c>
      <c r="G13" s="24" t="str">
        <f t="shared" si="6"/>
        <v>17N</v>
      </c>
      <c r="H13" s="38">
        <f t="shared" si="7"/>
        <v>29375</v>
      </c>
    </row>
    <row r="14" spans="1:8" x14ac:dyDescent="0.3">
      <c r="A14" s="20">
        <f t="shared" si="0"/>
        <v>162306</v>
      </c>
      <c r="B14" s="25">
        <f t="shared" si="1"/>
        <v>47070</v>
      </c>
      <c r="C14" s="21">
        <f t="shared" si="2"/>
        <v>2175</v>
      </c>
      <c r="D14" s="21">
        <f t="shared" si="3"/>
        <v>105</v>
      </c>
      <c r="E14" s="22">
        <f t="shared" si="4"/>
        <v>36</v>
      </c>
      <c r="F14" s="23" t="str">
        <f t="shared" si="5"/>
        <v>-</v>
      </c>
      <c r="G14" s="24" t="str">
        <f t="shared" si="6"/>
        <v>17N</v>
      </c>
      <c r="H14" s="38">
        <f t="shared" si="7"/>
        <v>228375</v>
      </c>
    </row>
    <row r="15" spans="1:8" x14ac:dyDescent="0.3">
      <c r="A15" s="20">
        <f t="shared" si="0"/>
        <v>162307</v>
      </c>
      <c r="B15" s="25">
        <f t="shared" si="1"/>
        <v>96630</v>
      </c>
      <c r="C15" s="21">
        <f t="shared" si="2"/>
        <v>2175</v>
      </c>
      <c r="D15" s="21">
        <f t="shared" si="3"/>
        <v>250</v>
      </c>
      <c r="E15" s="22">
        <f t="shared" si="4"/>
        <v>36</v>
      </c>
      <c r="F15" s="23" t="str">
        <f t="shared" si="5"/>
        <v>-</v>
      </c>
      <c r="G15" s="24" t="str">
        <f t="shared" si="6"/>
        <v>17N</v>
      </c>
      <c r="H15" s="38">
        <f t="shared" si="7"/>
        <v>543750</v>
      </c>
    </row>
    <row r="16" spans="1:8" x14ac:dyDescent="0.3">
      <c r="A16" s="20">
        <f t="shared" si="0"/>
        <v>162308</v>
      </c>
      <c r="B16" s="25">
        <f t="shared" si="1"/>
        <v>14120</v>
      </c>
      <c r="C16" s="21">
        <f t="shared" si="2"/>
        <v>1175</v>
      </c>
      <c r="D16" s="21">
        <f t="shared" si="3"/>
        <v>25</v>
      </c>
      <c r="E16" s="22">
        <f t="shared" si="4"/>
        <v>18</v>
      </c>
      <c r="F16" s="23" t="str">
        <f t="shared" si="5"/>
        <v>-</v>
      </c>
      <c r="G16" s="24" t="str">
        <f t="shared" si="6"/>
        <v>17N</v>
      </c>
      <c r="H16" s="38">
        <f t="shared" si="7"/>
        <v>29375</v>
      </c>
    </row>
    <row r="17" spans="1:8" x14ac:dyDescent="0.3">
      <c r="A17" s="20">
        <f t="shared" si="0"/>
        <v>166148</v>
      </c>
      <c r="B17" s="25">
        <f t="shared" si="1"/>
        <v>30690</v>
      </c>
      <c r="C17" s="21">
        <f t="shared" si="2"/>
        <v>1200</v>
      </c>
      <c r="D17" s="21">
        <f t="shared" si="3"/>
        <v>70</v>
      </c>
      <c r="E17" s="22">
        <f t="shared" si="4"/>
        <v>24</v>
      </c>
      <c r="F17" s="23" t="str">
        <f t="shared" si="5"/>
        <v>-</v>
      </c>
      <c r="G17" s="24" t="str">
        <f t="shared" si="6"/>
        <v>18T</v>
      </c>
      <c r="H17" s="38">
        <f t="shared" si="7"/>
        <v>84000</v>
      </c>
    </row>
    <row r="18" spans="1:8" x14ac:dyDescent="0.3">
      <c r="A18" s="20">
        <f t="shared" si="0"/>
        <v>271233</v>
      </c>
      <c r="B18" s="25">
        <f t="shared" si="1"/>
        <v>3680</v>
      </c>
      <c r="C18" s="21">
        <f t="shared" si="2"/>
        <v>1025</v>
      </c>
      <c r="D18" s="21">
        <f t="shared" si="3"/>
        <v>24</v>
      </c>
      <c r="E18" s="22">
        <f t="shared" si="4"/>
        <v>18</v>
      </c>
      <c r="F18" s="23" t="str">
        <f t="shared" si="5"/>
        <v>-</v>
      </c>
      <c r="G18" s="24" t="str">
        <f t="shared" si="6"/>
        <v>13U</v>
      </c>
      <c r="H18" s="38">
        <f t="shared" si="7"/>
        <v>24600</v>
      </c>
    </row>
    <row r="19" spans="1:8" x14ac:dyDescent="0.3">
      <c r="A19" s="20">
        <f t="shared" si="0"/>
        <v>233521</v>
      </c>
      <c r="B19" s="25">
        <f t="shared" si="1"/>
        <v>76120</v>
      </c>
      <c r="C19" s="21">
        <f t="shared" si="2"/>
        <v>1000</v>
      </c>
      <c r="D19" s="21">
        <f t="shared" si="3"/>
        <v>62</v>
      </c>
      <c r="E19" s="22">
        <f t="shared" si="4"/>
        <v>120</v>
      </c>
      <c r="F19" s="23" t="str">
        <f t="shared" si="5"/>
        <v>-</v>
      </c>
      <c r="G19" s="24" t="str">
        <f t="shared" si="6"/>
        <v>20Y</v>
      </c>
      <c r="H19" s="38">
        <f t="shared" si="7"/>
        <v>62000</v>
      </c>
    </row>
    <row r="20" spans="1:8" x14ac:dyDescent="0.3">
      <c r="A20" s="20">
        <f t="shared" ref="A20:A47" si="8">Y61</f>
        <v>0</v>
      </c>
      <c r="B20" s="25">
        <f t="shared" ref="B20:B47" si="9">AU61</f>
        <v>0</v>
      </c>
      <c r="C20" s="21">
        <f t="shared" ref="C20:C47" si="10">AM61</f>
        <v>0</v>
      </c>
      <c r="D20" s="21">
        <f t="shared" ref="D20:D47" si="11">AF61</f>
        <v>0</v>
      </c>
      <c r="E20" s="22">
        <f t="shared" ref="E20:F25" si="12">AD61</f>
        <v>0</v>
      </c>
      <c r="F20" s="23">
        <f t="shared" si="12"/>
        <v>0</v>
      </c>
      <c r="G20" s="24">
        <f t="shared" ref="G20:G47" si="13">V61</f>
        <v>0</v>
      </c>
      <c r="H20">
        <f t="shared" ref="H20:H47" si="14">AN61</f>
        <v>0</v>
      </c>
    </row>
    <row r="21" spans="1:8" x14ac:dyDescent="0.3">
      <c r="A21" s="20">
        <f t="shared" si="8"/>
        <v>0</v>
      </c>
      <c r="B21" s="25">
        <f t="shared" si="9"/>
        <v>0</v>
      </c>
      <c r="C21" s="21">
        <f t="shared" si="10"/>
        <v>0</v>
      </c>
      <c r="D21" s="21">
        <f t="shared" si="11"/>
        <v>0</v>
      </c>
      <c r="E21" s="22">
        <f t="shared" si="12"/>
        <v>0</v>
      </c>
      <c r="F21" s="23">
        <f t="shared" si="12"/>
        <v>0</v>
      </c>
      <c r="G21" s="24">
        <f t="shared" si="13"/>
        <v>0</v>
      </c>
      <c r="H21">
        <f t="shared" si="14"/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373</v>
      </c>
      <c r="B49" t="s">
        <v>47</v>
      </c>
      <c r="C49">
        <v>331</v>
      </c>
      <c r="D49">
        <v>912</v>
      </c>
      <c r="E49" t="s">
        <v>213</v>
      </c>
      <c r="F49" t="s">
        <v>57</v>
      </c>
      <c r="G49">
        <v>162285</v>
      </c>
      <c r="H49">
        <v>31</v>
      </c>
      <c r="I49">
        <v>2.4</v>
      </c>
      <c r="J49" t="s">
        <v>50</v>
      </c>
      <c r="K49" t="s">
        <v>214</v>
      </c>
      <c r="L49" t="s">
        <v>984</v>
      </c>
      <c r="M49" t="s">
        <v>985</v>
      </c>
      <c r="N49">
        <v>29</v>
      </c>
      <c r="O49">
        <v>30</v>
      </c>
      <c r="P49" t="s">
        <v>50</v>
      </c>
      <c r="Q49" t="s">
        <v>53</v>
      </c>
      <c r="R49">
        <v>43</v>
      </c>
      <c r="S49">
        <v>18</v>
      </c>
      <c r="T49" t="s">
        <v>187</v>
      </c>
      <c r="U49">
        <v>1</v>
      </c>
      <c r="V49" t="s">
        <v>217</v>
      </c>
      <c r="W49" t="s">
        <v>50</v>
      </c>
      <c r="X49">
        <v>46.043365999999999</v>
      </c>
      <c r="Y49">
        <v>162285</v>
      </c>
      <c r="Z49" t="s">
        <v>984</v>
      </c>
      <c r="AA49" t="s">
        <v>985</v>
      </c>
      <c r="AB49" t="s">
        <v>189</v>
      </c>
      <c r="AC49" t="s">
        <v>57</v>
      </c>
      <c r="AD49">
        <v>18</v>
      </c>
      <c r="AE49" t="s">
        <v>58</v>
      </c>
      <c r="AF49">
        <v>45</v>
      </c>
      <c r="AG49" t="s">
        <v>59</v>
      </c>
      <c r="AH49">
        <v>41582</v>
      </c>
      <c r="AI49" t="s">
        <v>986</v>
      </c>
      <c r="AJ49" t="s">
        <v>61</v>
      </c>
      <c r="AK49">
        <v>1000</v>
      </c>
      <c r="AL49">
        <v>175</v>
      </c>
      <c r="AM49">
        <v>1175</v>
      </c>
      <c r="AN49">
        <v>52875</v>
      </c>
      <c r="AO49">
        <v>21320</v>
      </c>
      <c r="AP49">
        <v>20450</v>
      </c>
      <c r="AQ49">
        <v>10290</v>
      </c>
      <c r="AR49">
        <v>0</v>
      </c>
      <c r="AS49" t="s">
        <v>66</v>
      </c>
      <c r="AT49">
        <v>10290</v>
      </c>
      <c r="AU49">
        <v>17350</v>
      </c>
    </row>
    <row r="50" spans="1:47" x14ac:dyDescent="0.3">
      <c r="A50">
        <v>374</v>
      </c>
      <c r="B50" t="s">
        <v>47</v>
      </c>
      <c r="C50">
        <v>332</v>
      </c>
      <c r="D50">
        <v>913</v>
      </c>
      <c r="E50" t="s">
        <v>213</v>
      </c>
      <c r="F50" t="s">
        <v>57</v>
      </c>
      <c r="G50">
        <v>162286</v>
      </c>
      <c r="H50">
        <v>31</v>
      </c>
      <c r="I50">
        <v>4.4000000000000004</v>
      </c>
      <c r="J50" t="s">
        <v>50</v>
      </c>
      <c r="K50" t="s">
        <v>214</v>
      </c>
      <c r="L50" t="s">
        <v>985</v>
      </c>
      <c r="M50" t="s">
        <v>987</v>
      </c>
      <c r="N50">
        <v>30</v>
      </c>
      <c r="O50">
        <v>30</v>
      </c>
      <c r="P50" t="s">
        <v>50</v>
      </c>
      <c r="Q50" t="s">
        <v>53</v>
      </c>
      <c r="R50">
        <v>247</v>
      </c>
      <c r="S50">
        <v>36</v>
      </c>
      <c r="T50" t="s">
        <v>187</v>
      </c>
      <c r="U50">
        <v>1</v>
      </c>
      <c r="V50" t="s">
        <v>217</v>
      </c>
      <c r="W50" t="s">
        <v>50</v>
      </c>
      <c r="X50">
        <v>249.00183799999999</v>
      </c>
      <c r="Y50">
        <v>162286</v>
      </c>
      <c r="Z50" t="s">
        <v>985</v>
      </c>
      <c r="AA50" t="s">
        <v>987</v>
      </c>
      <c r="AB50" t="s">
        <v>189</v>
      </c>
      <c r="AC50" t="s">
        <v>57</v>
      </c>
      <c r="AD50">
        <v>36</v>
      </c>
      <c r="AE50" t="s">
        <v>58</v>
      </c>
      <c r="AF50">
        <v>250</v>
      </c>
      <c r="AG50" t="s">
        <v>59</v>
      </c>
      <c r="AH50">
        <v>41582</v>
      </c>
      <c r="AI50">
        <v>0</v>
      </c>
      <c r="AJ50" t="s">
        <v>61</v>
      </c>
      <c r="AK50">
        <v>1000</v>
      </c>
      <c r="AL50">
        <v>175</v>
      </c>
      <c r="AM50">
        <v>1175</v>
      </c>
      <c r="AN50">
        <v>293750</v>
      </c>
      <c r="AO50">
        <v>110930</v>
      </c>
      <c r="AP50">
        <v>88180</v>
      </c>
      <c r="AQ50">
        <v>101200</v>
      </c>
      <c r="AR50">
        <v>72150</v>
      </c>
      <c r="AS50" t="s">
        <v>71</v>
      </c>
      <c r="AT50">
        <v>72150</v>
      </c>
      <c r="AU50">
        <v>93120</v>
      </c>
    </row>
    <row r="51" spans="1:47" x14ac:dyDescent="0.3">
      <c r="A51">
        <v>375</v>
      </c>
      <c r="B51" t="s">
        <v>47</v>
      </c>
      <c r="C51">
        <v>333</v>
      </c>
      <c r="D51">
        <v>914</v>
      </c>
      <c r="E51" t="s">
        <v>213</v>
      </c>
      <c r="F51" t="s">
        <v>57</v>
      </c>
      <c r="G51">
        <v>162287</v>
      </c>
      <c r="H51">
        <v>31</v>
      </c>
      <c r="I51">
        <v>3.8</v>
      </c>
      <c r="J51" t="s">
        <v>50</v>
      </c>
      <c r="K51" t="s">
        <v>214</v>
      </c>
      <c r="L51" t="s">
        <v>987</v>
      </c>
      <c r="M51" t="s">
        <v>988</v>
      </c>
      <c r="N51">
        <v>30</v>
      </c>
      <c r="O51">
        <v>30</v>
      </c>
      <c r="P51" t="s">
        <v>50</v>
      </c>
      <c r="Q51" t="s">
        <v>53</v>
      </c>
      <c r="R51">
        <v>134</v>
      </c>
      <c r="S51">
        <v>42</v>
      </c>
      <c r="T51" t="s">
        <v>187</v>
      </c>
      <c r="U51">
        <v>1</v>
      </c>
      <c r="V51" t="s">
        <v>217</v>
      </c>
      <c r="W51" t="s">
        <v>50</v>
      </c>
      <c r="X51">
        <v>135.033387</v>
      </c>
      <c r="Y51">
        <v>162287</v>
      </c>
      <c r="Z51" t="s">
        <v>989</v>
      </c>
      <c r="AA51" t="s">
        <v>990</v>
      </c>
      <c r="AB51" t="s">
        <v>189</v>
      </c>
      <c r="AC51" t="s">
        <v>57</v>
      </c>
      <c r="AD51">
        <v>42</v>
      </c>
      <c r="AE51" t="s">
        <v>58</v>
      </c>
      <c r="AF51">
        <v>135</v>
      </c>
      <c r="AG51" t="s">
        <v>117</v>
      </c>
      <c r="AH51">
        <v>41550</v>
      </c>
      <c r="AI51" t="s">
        <v>991</v>
      </c>
      <c r="AJ51" t="s">
        <v>61</v>
      </c>
      <c r="AK51">
        <v>1000</v>
      </c>
      <c r="AL51">
        <v>175</v>
      </c>
      <c r="AM51">
        <v>1175</v>
      </c>
      <c r="AN51">
        <v>158625</v>
      </c>
      <c r="AO51">
        <v>77470</v>
      </c>
      <c r="AP51">
        <v>61670</v>
      </c>
      <c r="AQ51">
        <v>68200</v>
      </c>
      <c r="AR51">
        <v>45500</v>
      </c>
      <c r="AS51" t="s">
        <v>71</v>
      </c>
      <c r="AT51">
        <v>45500</v>
      </c>
      <c r="AU51">
        <v>63210</v>
      </c>
    </row>
    <row r="52" spans="1:47" x14ac:dyDescent="0.3">
      <c r="A52">
        <v>381</v>
      </c>
      <c r="B52" t="s">
        <v>47</v>
      </c>
      <c r="C52">
        <v>339</v>
      </c>
      <c r="D52">
        <v>920</v>
      </c>
      <c r="E52" t="s">
        <v>213</v>
      </c>
      <c r="F52" t="s">
        <v>57</v>
      </c>
      <c r="G52">
        <v>162293</v>
      </c>
      <c r="H52">
        <v>31</v>
      </c>
      <c r="I52">
        <v>2.4</v>
      </c>
      <c r="J52" t="s">
        <v>50</v>
      </c>
      <c r="K52" t="s">
        <v>214</v>
      </c>
      <c r="L52" t="s">
        <v>1002</v>
      </c>
      <c r="M52" t="s">
        <v>987</v>
      </c>
      <c r="N52">
        <v>29</v>
      </c>
      <c r="O52">
        <v>30</v>
      </c>
      <c r="P52" t="s">
        <v>50</v>
      </c>
      <c r="Q52" t="s">
        <v>53</v>
      </c>
      <c r="R52">
        <v>23</v>
      </c>
      <c r="S52">
        <v>18</v>
      </c>
      <c r="T52" t="s">
        <v>187</v>
      </c>
      <c r="U52">
        <v>1</v>
      </c>
      <c r="V52" t="s">
        <v>217</v>
      </c>
      <c r="W52" t="s">
        <v>50</v>
      </c>
      <c r="X52">
        <v>24.020776000000001</v>
      </c>
      <c r="Y52">
        <v>162293</v>
      </c>
      <c r="Z52" t="s">
        <v>1002</v>
      </c>
      <c r="AA52" t="s">
        <v>987</v>
      </c>
      <c r="AB52" t="s">
        <v>189</v>
      </c>
      <c r="AC52" t="s">
        <v>57</v>
      </c>
      <c r="AD52">
        <v>18</v>
      </c>
      <c r="AE52" t="s">
        <v>58</v>
      </c>
      <c r="AF52">
        <v>25</v>
      </c>
      <c r="AG52" t="s">
        <v>59</v>
      </c>
      <c r="AH52">
        <v>41582</v>
      </c>
      <c r="AI52" t="s">
        <v>1003</v>
      </c>
      <c r="AJ52" t="s">
        <v>83</v>
      </c>
      <c r="AK52">
        <v>2000</v>
      </c>
      <c r="AL52">
        <v>175</v>
      </c>
      <c r="AM52">
        <v>2175</v>
      </c>
      <c r="AN52">
        <v>54375</v>
      </c>
      <c r="AO52">
        <v>16970</v>
      </c>
      <c r="AP52">
        <v>16480</v>
      </c>
      <c r="AQ52">
        <v>10060</v>
      </c>
      <c r="AR52">
        <v>0</v>
      </c>
      <c r="AS52" t="s">
        <v>66</v>
      </c>
      <c r="AT52">
        <v>10060</v>
      </c>
      <c r="AU52">
        <v>14500</v>
      </c>
    </row>
    <row r="53" spans="1:47" x14ac:dyDescent="0.3">
      <c r="A53">
        <v>382</v>
      </c>
      <c r="B53" t="s">
        <v>47</v>
      </c>
      <c r="C53">
        <v>340</v>
      </c>
      <c r="D53">
        <v>921</v>
      </c>
      <c r="E53" t="s">
        <v>213</v>
      </c>
      <c r="F53" t="s">
        <v>57</v>
      </c>
      <c r="G53">
        <v>162294</v>
      </c>
      <c r="H53">
        <v>31</v>
      </c>
      <c r="I53">
        <v>2.4</v>
      </c>
      <c r="J53" t="s">
        <v>50</v>
      </c>
      <c r="K53" t="s">
        <v>214</v>
      </c>
      <c r="L53" t="s">
        <v>1004</v>
      </c>
      <c r="M53" t="s">
        <v>987</v>
      </c>
      <c r="N53">
        <v>29</v>
      </c>
      <c r="O53">
        <v>30</v>
      </c>
      <c r="P53" t="s">
        <v>50</v>
      </c>
      <c r="Q53" t="s">
        <v>53</v>
      </c>
      <c r="R53">
        <v>43</v>
      </c>
      <c r="S53">
        <v>18</v>
      </c>
      <c r="T53" t="s">
        <v>187</v>
      </c>
      <c r="U53">
        <v>1</v>
      </c>
      <c r="V53" t="s">
        <v>217</v>
      </c>
      <c r="W53" t="s">
        <v>50</v>
      </c>
      <c r="X53">
        <v>45.011020000000002</v>
      </c>
      <c r="Y53">
        <v>162294</v>
      </c>
      <c r="Z53" t="s">
        <v>1004</v>
      </c>
      <c r="AA53" t="s">
        <v>987</v>
      </c>
      <c r="AB53" t="s">
        <v>189</v>
      </c>
      <c r="AC53" t="s">
        <v>57</v>
      </c>
      <c r="AD53">
        <v>18</v>
      </c>
      <c r="AE53" t="s">
        <v>58</v>
      </c>
      <c r="AF53">
        <v>45</v>
      </c>
      <c r="AG53" t="s">
        <v>59</v>
      </c>
      <c r="AH53">
        <v>41582</v>
      </c>
      <c r="AI53" t="s">
        <v>104</v>
      </c>
      <c r="AJ53" t="s">
        <v>83</v>
      </c>
      <c r="AK53">
        <v>2000</v>
      </c>
      <c r="AL53">
        <v>175</v>
      </c>
      <c r="AM53">
        <v>2175</v>
      </c>
      <c r="AN53">
        <v>97875</v>
      </c>
      <c r="AO53">
        <v>21320</v>
      </c>
      <c r="AP53">
        <v>20450</v>
      </c>
      <c r="AQ53">
        <v>12590</v>
      </c>
      <c r="AR53">
        <v>0</v>
      </c>
      <c r="AS53" t="s">
        <v>66</v>
      </c>
      <c r="AT53">
        <v>12590</v>
      </c>
      <c r="AU53">
        <v>18120</v>
      </c>
    </row>
    <row r="54" spans="1:47" x14ac:dyDescent="0.3">
      <c r="A54">
        <v>383</v>
      </c>
      <c r="B54" t="s">
        <v>47</v>
      </c>
      <c r="C54">
        <v>341</v>
      </c>
      <c r="D54">
        <v>922</v>
      </c>
      <c r="E54" t="s">
        <v>213</v>
      </c>
      <c r="F54" t="s">
        <v>57</v>
      </c>
      <c r="G54">
        <v>162295</v>
      </c>
      <c r="H54">
        <v>31</v>
      </c>
      <c r="I54">
        <v>2.4</v>
      </c>
      <c r="J54" t="s">
        <v>50</v>
      </c>
      <c r="K54" t="s">
        <v>214</v>
      </c>
      <c r="L54" t="s">
        <v>1005</v>
      </c>
      <c r="M54" t="s">
        <v>985</v>
      </c>
      <c r="N54">
        <v>29</v>
      </c>
      <c r="O54">
        <v>30</v>
      </c>
      <c r="P54" t="s">
        <v>50</v>
      </c>
      <c r="Q54" t="s">
        <v>53</v>
      </c>
      <c r="R54">
        <v>23</v>
      </c>
      <c r="S54">
        <v>18</v>
      </c>
      <c r="T54" t="s">
        <v>187</v>
      </c>
      <c r="U54">
        <v>1</v>
      </c>
      <c r="V54" t="s">
        <v>217</v>
      </c>
      <c r="W54" t="s">
        <v>50</v>
      </c>
      <c r="X54">
        <v>24.999949999999998</v>
      </c>
      <c r="Y54">
        <v>162295</v>
      </c>
      <c r="Z54" t="s">
        <v>1005</v>
      </c>
      <c r="AA54" t="s">
        <v>985</v>
      </c>
      <c r="AB54" t="s">
        <v>189</v>
      </c>
      <c r="AC54" t="s">
        <v>57</v>
      </c>
      <c r="AD54">
        <v>18</v>
      </c>
      <c r="AE54" t="s">
        <v>58</v>
      </c>
      <c r="AF54">
        <v>25</v>
      </c>
      <c r="AG54" t="s">
        <v>59</v>
      </c>
      <c r="AH54">
        <v>41582</v>
      </c>
      <c r="AI54">
        <v>0</v>
      </c>
      <c r="AJ54" t="s">
        <v>61</v>
      </c>
      <c r="AK54">
        <v>1000</v>
      </c>
      <c r="AL54">
        <v>175</v>
      </c>
      <c r="AM54">
        <v>1175</v>
      </c>
      <c r="AN54">
        <v>29375</v>
      </c>
      <c r="AO54">
        <v>16970</v>
      </c>
      <c r="AP54">
        <v>16480</v>
      </c>
      <c r="AQ54">
        <v>7760</v>
      </c>
      <c r="AR54">
        <v>0</v>
      </c>
      <c r="AS54" t="s">
        <v>66</v>
      </c>
      <c r="AT54">
        <v>7760</v>
      </c>
      <c r="AU54">
        <v>13740</v>
      </c>
    </row>
    <row r="55" spans="1:47" x14ac:dyDescent="0.3">
      <c r="A55">
        <v>384</v>
      </c>
      <c r="B55" t="s">
        <v>47</v>
      </c>
      <c r="C55">
        <v>347</v>
      </c>
      <c r="D55">
        <v>933</v>
      </c>
      <c r="E55" t="s">
        <v>213</v>
      </c>
      <c r="F55" t="s">
        <v>57</v>
      </c>
      <c r="G55">
        <v>162306</v>
      </c>
      <c r="H55">
        <v>31</v>
      </c>
      <c r="I55">
        <v>3.52</v>
      </c>
      <c r="J55" t="s">
        <v>50</v>
      </c>
      <c r="K55" t="s">
        <v>214</v>
      </c>
      <c r="L55" t="s">
        <v>1006</v>
      </c>
      <c r="M55" t="s">
        <v>1007</v>
      </c>
      <c r="N55">
        <v>30</v>
      </c>
      <c r="O55">
        <v>30</v>
      </c>
      <c r="P55" t="s">
        <v>50</v>
      </c>
      <c r="Q55" t="s">
        <v>53</v>
      </c>
      <c r="R55">
        <v>103</v>
      </c>
      <c r="S55">
        <v>18</v>
      </c>
      <c r="T55" t="s">
        <v>187</v>
      </c>
      <c r="U55">
        <v>1</v>
      </c>
      <c r="V55" t="s">
        <v>217</v>
      </c>
      <c r="W55" t="s">
        <v>50</v>
      </c>
      <c r="X55">
        <v>103.004648</v>
      </c>
      <c r="Y55">
        <v>162306</v>
      </c>
      <c r="Z55" t="s">
        <v>1006</v>
      </c>
      <c r="AA55" t="s">
        <v>1007</v>
      </c>
      <c r="AB55" t="s">
        <v>189</v>
      </c>
      <c r="AC55" t="s">
        <v>57</v>
      </c>
      <c r="AD55">
        <v>36</v>
      </c>
      <c r="AE55" t="s">
        <v>58</v>
      </c>
      <c r="AF55">
        <v>105</v>
      </c>
      <c r="AG55" t="s">
        <v>59</v>
      </c>
      <c r="AH55">
        <v>41582</v>
      </c>
      <c r="AI55" t="s">
        <v>1008</v>
      </c>
      <c r="AJ55" t="s">
        <v>83</v>
      </c>
      <c r="AK55">
        <v>2000</v>
      </c>
      <c r="AL55">
        <v>175</v>
      </c>
      <c r="AM55">
        <v>2175</v>
      </c>
      <c r="AN55">
        <v>228375</v>
      </c>
      <c r="AO55">
        <v>56820</v>
      </c>
      <c r="AP55">
        <v>47270</v>
      </c>
      <c r="AQ55">
        <v>47840</v>
      </c>
      <c r="AR55">
        <v>36340</v>
      </c>
      <c r="AS55" t="s">
        <v>71</v>
      </c>
      <c r="AT55">
        <v>36340</v>
      </c>
      <c r="AU55">
        <v>47070</v>
      </c>
    </row>
    <row r="56" spans="1:47" x14ac:dyDescent="0.3">
      <c r="A56">
        <v>385</v>
      </c>
      <c r="B56" t="s">
        <v>47</v>
      </c>
      <c r="C56">
        <v>348</v>
      </c>
      <c r="D56">
        <v>934</v>
      </c>
      <c r="E56" t="s">
        <v>213</v>
      </c>
      <c r="F56" t="s">
        <v>57</v>
      </c>
      <c r="G56">
        <v>162307</v>
      </c>
      <c r="H56">
        <v>31</v>
      </c>
      <c r="I56">
        <v>3.92</v>
      </c>
      <c r="J56" t="s">
        <v>50</v>
      </c>
      <c r="K56" t="s">
        <v>214</v>
      </c>
      <c r="L56" t="s">
        <v>1007</v>
      </c>
      <c r="M56" t="s">
        <v>985</v>
      </c>
      <c r="N56">
        <v>30</v>
      </c>
      <c r="O56">
        <v>30</v>
      </c>
      <c r="P56" t="s">
        <v>50</v>
      </c>
      <c r="Q56" t="s">
        <v>53</v>
      </c>
      <c r="R56">
        <v>250</v>
      </c>
      <c r="S56">
        <v>36</v>
      </c>
      <c r="T56" t="s">
        <v>187</v>
      </c>
      <c r="U56">
        <v>1</v>
      </c>
      <c r="V56" t="s">
        <v>217</v>
      </c>
      <c r="W56" t="s">
        <v>50</v>
      </c>
      <c r="X56">
        <v>250.000156</v>
      </c>
      <c r="Y56">
        <v>162307</v>
      </c>
      <c r="Z56" t="s">
        <v>1007</v>
      </c>
      <c r="AA56" t="s">
        <v>985</v>
      </c>
      <c r="AB56" t="s">
        <v>189</v>
      </c>
      <c r="AC56" t="s">
        <v>57</v>
      </c>
      <c r="AD56">
        <v>36</v>
      </c>
      <c r="AE56" t="s">
        <v>58</v>
      </c>
      <c r="AF56">
        <v>250</v>
      </c>
      <c r="AG56" t="s">
        <v>59</v>
      </c>
      <c r="AH56">
        <v>41582</v>
      </c>
      <c r="AI56" t="s">
        <v>1009</v>
      </c>
      <c r="AJ56" t="s">
        <v>83</v>
      </c>
      <c r="AK56">
        <v>2000</v>
      </c>
      <c r="AL56">
        <v>175</v>
      </c>
      <c r="AM56">
        <v>2175</v>
      </c>
      <c r="AN56">
        <v>543750</v>
      </c>
      <c r="AO56">
        <v>110600</v>
      </c>
      <c r="AP56">
        <v>87850</v>
      </c>
      <c r="AQ56">
        <v>108100</v>
      </c>
      <c r="AR56">
        <v>79950</v>
      </c>
      <c r="AS56" t="s">
        <v>71</v>
      </c>
      <c r="AT56">
        <v>79950</v>
      </c>
      <c r="AU56">
        <v>96630</v>
      </c>
    </row>
    <row r="57" spans="1:47" x14ac:dyDescent="0.3">
      <c r="A57">
        <v>414</v>
      </c>
      <c r="B57" t="s">
        <v>47</v>
      </c>
      <c r="C57">
        <v>19455</v>
      </c>
      <c r="D57">
        <v>935</v>
      </c>
      <c r="E57" t="s">
        <v>213</v>
      </c>
      <c r="F57" t="s">
        <v>57</v>
      </c>
      <c r="G57">
        <v>162308</v>
      </c>
      <c r="H57">
        <v>31</v>
      </c>
      <c r="I57">
        <v>2.4</v>
      </c>
      <c r="J57" t="s">
        <v>50</v>
      </c>
      <c r="K57" t="s">
        <v>214</v>
      </c>
      <c r="L57" t="s">
        <v>1075</v>
      </c>
      <c r="M57" t="s">
        <v>1007</v>
      </c>
      <c r="N57">
        <v>29</v>
      </c>
      <c r="O57">
        <v>30</v>
      </c>
      <c r="P57" t="s">
        <v>50</v>
      </c>
      <c r="Q57" t="s">
        <v>53</v>
      </c>
      <c r="R57">
        <v>23</v>
      </c>
      <c r="S57">
        <v>18</v>
      </c>
      <c r="T57" t="s">
        <v>187</v>
      </c>
      <c r="U57">
        <v>1</v>
      </c>
      <c r="V57" t="s">
        <v>217</v>
      </c>
      <c r="W57" t="s">
        <v>50</v>
      </c>
      <c r="X57">
        <v>25.867432999999998</v>
      </c>
      <c r="Y57">
        <v>162308</v>
      </c>
      <c r="Z57" t="s">
        <v>1075</v>
      </c>
      <c r="AA57" t="s">
        <v>1007</v>
      </c>
      <c r="AB57" t="s">
        <v>189</v>
      </c>
      <c r="AC57" t="s">
        <v>57</v>
      </c>
      <c r="AD57">
        <v>18</v>
      </c>
      <c r="AE57" t="s">
        <v>58</v>
      </c>
      <c r="AF57">
        <v>25</v>
      </c>
      <c r="AG57" t="s">
        <v>59</v>
      </c>
      <c r="AH57">
        <v>41582</v>
      </c>
      <c r="AI57" t="s">
        <v>1076</v>
      </c>
      <c r="AJ57" t="s">
        <v>61</v>
      </c>
      <c r="AK57">
        <v>1000</v>
      </c>
      <c r="AL57">
        <v>175</v>
      </c>
      <c r="AM57">
        <v>1175</v>
      </c>
      <c r="AN57">
        <v>29375</v>
      </c>
      <c r="AO57">
        <v>16970</v>
      </c>
      <c r="AP57">
        <v>16480</v>
      </c>
      <c r="AQ57">
        <v>8910</v>
      </c>
      <c r="AR57">
        <v>0</v>
      </c>
      <c r="AS57" t="s">
        <v>66</v>
      </c>
      <c r="AT57">
        <v>8910</v>
      </c>
      <c r="AU57">
        <v>14120</v>
      </c>
    </row>
    <row r="58" spans="1:47" x14ac:dyDescent="0.3">
      <c r="A58">
        <v>135</v>
      </c>
      <c r="B58" t="s">
        <v>47</v>
      </c>
      <c r="C58">
        <v>2965</v>
      </c>
      <c r="D58">
        <v>9339</v>
      </c>
      <c r="E58" t="s">
        <v>108</v>
      </c>
      <c r="F58" t="s">
        <v>49</v>
      </c>
      <c r="G58">
        <v>166148</v>
      </c>
      <c r="H58">
        <v>31</v>
      </c>
      <c r="I58">
        <v>0</v>
      </c>
      <c r="J58" t="s">
        <v>50</v>
      </c>
      <c r="K58" t="s">
        <v>50</v>
      </c>
      <c r="L58" t="s">
        <v>465</v>
      </c>
      <c r="M58" t="s">
        <v>466</v>
      </c>
      <c r="N58">
        <v>29</v>
      </c>
      <c r="O58">
        <v>29</v>
      </c>
      <c r="P58" t="s">
        <v>50</v>
      </c>
      <c r="Q58" t="s">
        <v>53</v>
      </c>
      <c r="R58">
        <v>70</v>
      </c>
      <c r="S58">
        <v>24</v>
      </c>
      <c r="T58" t="s">
        <v>187</v>
      </c>
      <c r="U58">
        <v>1</v>
      </c>
      <c r="V58" t="s">
        <v>467</v>
      </c>
      <c r="W58" t="s">
        <v>50</v>
      </c>
      <c r="X58">
        <v>72.891897999999998</v>
      </c>
      <c r="Y58">
        <v>166148</v>
      </c>
      <c r="Z58" t="s">
        <v>465</v>
      </c>
      <c r="AA58" t="s">
        <v>466</v>
      </c>
      <c r="AB58" t="s">
        <v>211</v>
      </c>
      <c r="AC58" t="s">
        <v>49</v>
      </c>
      <c r="AD58">
        <v>24</v>
      </c>
      <c r="AE58" t="s">
        <v>58</v>
      </c>
      <c r="AF58">
        <v>70</v>
      </c>
      <c r="AG58" t="s">
        <v>117</v>
      </c>
      <c r="AH58">
        <v>41562</v>
      </c>
      <c r="AI58" t="s">
        <v>468</v>
      </c>
      <c r="AJ58" t="s">
        <v>61</v>
      </c>
      <c r="AK58">
        <v>1000</v>
      </c>
      <c r="AL58">
        <v>200</v>
      </c>
      <c r="AM58">
        <v>1200</v>
      </c>
      <c r="AN58">
        <v>84000</v>
      </c>
      <c r="AO58">
        <v>31790</v>
      </c>
      <c r="AP58">
        <v>39780</v>
      </c>
      <c r="AQ58">
        <v>25300</v>
      </c>
      <c r="AR58">
        <v>25870</v>
      </c>
      <c r="AS58" t="s">
        <v>66</v>
      </c>
      <c r="AT58">
        <v>25300</v>
      </c>
      <c r="AU58">
        <v>30690</v>
      </c>
    </row>
    <row r="59" spans="1:47" x14ac:dyDescent="0.3">
      <c r="A59">
        <v>215</v>
      </c>
      <c r="B59" t="s">
        <v>47</v>
      </c>
      <c r="C59">
        <v>11154</v>
      </c>
      <c r="D59">
        <v>11391</v>
      </c>
      <c r="E59" t="s">
        <v>657</v>
      </c>
      <c r="F59" t="s">
        <v>49</v>
      </c>
      <c r="G59">
        <v>271233</v>
      </c>
      <c r="H59">
        <v>31</v>
      </c>
      <c r="I59">
        <v>1.1599999999999999</v>
      </c>
      <c r="J59" t="s">
        <v>50</v>
      </c>
      <c r="K59">
        <v>980087</v>
      </c>
      <c r="L59" t="s">
        <v>658</v>
      </c>
      <c r="M59" t="s">
        <v>636</v>
      </c>
      <c r="N59">
        <v>29</v>
      </c>
      <c r="O59">
        <v>29</v>
      </c>
      <c r="P59" t="s">
        <v>50</v>
      </c>
      <c r="Q59" t="s">
        <v>53</v>
      </c>
      <c r="R59">
        <v>24</v>
      </c>
      <c r="S59">
        <v>18</v>
      </c>
      <c r="T59" t="s">
        <v>187</v>
      </c>
      <c r="U59">
        <v>1</v>
      </c>
      <c r="V59" t="s">
        <v>659</v>
      </c>
      <c r="W59" t="s">
        <v>50</v>
      </c>
      <c r="X59">
        <v>25.051459000000001</v>
      </c>
      <c r="Y59">
        <v>271233</v>
      </c>
      <c r="Z59" t="s">
        <v>658</v>
      </c>
      <c r="AA59" t="s">
        <v>638</v>
      </c>
      <c r="AB59" t="s">
        <v>660</v>
      </c>
      <c r="AC59" t="s">
        <v>49</v>
      </c>
      <c r="AD59">
        <v>18</v>
      </c>
      <c r="AE59" t="s">
        <v>58</v>
      </c>
      <c r="AF59">
        <v>24</v>
      </c>
      <c r="AG59" t="s">
        <v>117</v>
      </c>
      <c r="AH59">
        <v>41557</v>
      </c>
      <c r="AI59" t="s">
        <v>661</v>
      </c>
      <c r="AJ59" t="s">
        <v>61</v>
      </c>
      <c r="AK59">
        <v>1000</v>
      </c>
      <c r="AL59">
        <v>25</v>
      </c>
      <c r="AM59">
        <v>1025</v>
      </c>
      <c r="AN59">
        <v>24600</v>
      </c>
      <c r="AO59">
        <v>4230</v>
      </c>
      <c r="AP59">
        <v>3760</v>
      </c>
      <c r="AQ59">
        <v>3040</v>
      </c>
      <c r="AR59">
        <v>0</v>
      </c>
      <c r="AS59" t="s">
        <v>66</v>
      </c>
      <c r="AT59">
        <v>3040</v>
      </c>
      <c r="AU59">
        <v>3680</v>
      </c>
    </row>
    <row r="60" spans="1:47" x14ac:dyDescent="0.3">
      <c r="A60">
        <v>155</v>
      </c>
      <c r="B60" t="s">
        <v>47</v>
      </c>
      <c r="C60">
        <v>7233</v>
      </c>
      <c r="D60">
        <v>24737</v>
      </c>
      <c r="E60" t="s">
        <v>108</v>
      </c>
      <c r="F60" t="s">
        <v>49</v>
      </c>
      <c r="G60">
        <v>233521</v>
      </c>
      <c r="H60">
        <v>31</v>
      </c>
      <c r="I60">
        <v>0.5</v>
      </c>
      <c r="J60" t="s">
        <v>50</v>
      </c>
      <c r="K60" t="s">
        <v>108</v>
      </c>
      <c r="L60" t="s">
        <v>517</v>
      </c>
      <c r="M60" t="s">
        <v>518</v>
      </c>
      <c r="N60">
        <v>29</v>
      </c>
      <c r="O60">
        <v>29</v>
      </c>
      <c r="P60" t="s">
        <v>50</v>
      </c>
      <c r="Q60" t="s">
        <v>53</v>
      </c>
      <c r="R60">
        <v>62</v>
      </c>
      <c r="S60">
        <v>44</v>
      </c>
      <c r="T60" t="s">
        <v>54</v>
      </c>
      <c r="U60">
        <v>1</v>
      </c>
      <c r="V60" t="s">
        <v>519</v>
      </c>
      <c r="W60" t="s">
        <v>50</v>
      </c>
      <c r="X60">
        <v>54.794933</v>
      </c>
      <c r="Y60">
        <v>233521</v>
      </c>
      <c r="Z60" t="s">
        <v>517</v>
      </c>
      <c r="AA60" t="s">
        <v>518</v>
      </c>
      <c r="AB60" t="s">
        <v>520</v>
      </c>
      <c r="AC60" t="s">
        <v>49</v>
      </c>
      <c r="AD60">
        <v>120</v>
      </c>
      <c r="AE60" t="s">
        <v>58</v>
      </c>
      <c r="AF60">
        <v>62</v>
      </c>
      <c r="AG60" t="s">
        <v>117</v>
      </c>
      <c r="AH60">
        <v>41562</v>
      </c>
      <c r="AI60" t="s">
        <v>521</v>
      </c>
      <c r="AJ60" t="s">
        <v>61</v>
      </c>
      <c r="AK60">
        <v>1000</v>
      </c>
      <c r="AL60">
        <v>0</v>
      </c>
      <c r="AM60">
        <v>1000</v>
      </c>
      <c r="AN60">
        <v>62000</v>
      </c>
      <c r="AO60">
        <v>101610</v>
      </c>
      <c r="AP60">
        <v>0</v>
      </c>
      <c r="AQ60">
        <v>0</v>
      </c>
      <c r="AR60">
        <v>50620</v>
      </c>
      <c r="AS60" t="s">
        <v>71</v>
      </c>
      <c r="AT60">
        <v>50620</v>
      </c>
      <c r="AU60">
        <v>76120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workbookViewId="0">
      <pane ySplit="9240" topLeftCell="A43"/>
      <selection activeCell="G1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1253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37" t="s">
        <v>1210</v>
      </c>
      <c r="B3" s="26">
        <f>SUM(B8:B47)</f>
        <v>447760</v>
      </c>
      <c r="C3" s="27">
        <f>H3/D3</f>
        <v>1652.4</v>
      </c>
      <c r="D3" s="28">
        <f>SUM(D8:D47)</f>
        <v>1250</v>
      </c>
      <c r="E3" s="47"/>
      <c r="F3" s="47"/>
      <c r="G3" s="47"/>
      <c r="H3">
        <f>SUM(H8:H47)</f>
        <v>2065500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16" si="0">Y49</f>
        <v>168898</v>
      </c>
      <c r="B8" s="25">
        <f t="shared" ref="B8:B16" si="1">AU49</f>
        <v>93020</v>
      </c>
      <c r="C8" s="21">
        <f t="shared" ref="C8:C16" si="2">AM49</f>
        <v>2050</v>
      </c>
      <c r="D8" s="21">
        <f t="shared" ref="D8:D16" si="3">AF49</f>
        <v>240</v>
      </c>
      <c r="E8" s="22">
        <f t="shared" ref="E8:E16" si="4">AD49</f>
        <v>45</v>
      </c>
      <c r="F8" s="23">
        <f t="shared" ref="F8:F16" si="5">AE49</f>
        <v>30</v>
      </c>
      <c r="G8" s="24" t="str">
        <f t="shared" ref="G8:G16" si="6">V49</f>
        <v>26S</v>
      </c>
      <c r="H8" s="38">
        <f t="shared" ref="H8:H16" si="7">AN49</f>
        <v>492000</v>
      </c>
    </row>
    <row r="9" spans="1:8" x14ac:dyDescent="0.3">
      <c r="A9" s="20">
        <f t="shared" si="0"/>
        <v>168899</v>
      </c>
      <c r="B9" s="25">
        <f t="shared" si="1"/>
        <v>93020</v>
      </c>
      <c r="C9" s="21">
        <f t="shared" si="2"/>
        <v>2050</v>
      </c>
      <c r="D9" s="21">
        <f t="shared" si="3"/>
        <v>240</v>
      </c>
      <c r="E9" s="22">
        <f t="shared" si="4"/>
        <v>45</v>
      </c>
      <c r="F9" s="23">
        <f t="shared" si="5"/>
        <v>30</v>
      </c>
      <c r="G9" s="24" t="str">
        <f t="shared" si="6"/>
        <v>26S</v>
      </c>
      <c r="H9" s="38">
        <f t="shared" si="7"/>
        <v>492000</v>
      </c>
    </row>
    <row r="10" spans="1:8" x14ac:dyDescent="0.3">
      <c r="A10" s="20">
        <f t="shared" si="0"/>
        <v>168900</v>
      </c>
      <c r="B10" s="25">
        <f t="shared" si="1"/>
        <v>58250</v>
      </c>
      <c r="C10" s="21">
        <f t="shared" si="2"/>
        <v>2050</v>
      </c>
      <c r="D10" s="21">
        <f t="shared" si="3"/>
        <v>210</v>
      </c>
      <c r="E10" s="22">
        <f t="shared" si="4"/>
        <v>24</v>
      </c>
      <c r="F10" s="23" t="str">
        <f t="shared" si="5"/>
        <v>-</v>
      </c>
      <c r="G10" s="24" t="str">
        <f t="shared" si="6"/>
        <v>26S</v>
      </c>
      <c r="H10" s="38">
        <f t="shared" si="7"/>
        <v>430500</v>
      </c>
    </row>
    <row r="11" spans="1:8" x14ac:dyDescent="0.3">
      <c r="A11" s="20">
        <f t="shared" si="0"/>
        <v>168450</v>
      </c>
      <c r="B11" s="25">
        <f t="shared" si="1"/>
        <v>38650</v>
      </c>
      <c r="C11" s="21">
        <f t="shared" si="2"/>
        <v>1200</v>
      </c>
      <c r="D11" s="21">
        <f t="shared" si="3"/>
        <v>165</v>
      </c>
      <c r="E11" s="22">
        <f t="shared" si="4"/>
        <v>18</v>
      </c>
      <c r="F11" s="23" t="str">
        <f t="shared" si="5"/>
        <v>-</v>
      </c>
      <c r="G11" s="24" t="str">
        <f t="shared" si="6"/>
        <v>25R</v>
      </c>
      <c r="H11" s="38">
        <f t="shared" si="7"/>
        <v>198000</v>
      </c>
    </row>
    <row r="12" spans="1:8" x14ac:dyDescent="0.3">
      <c r="A12" s="20">
        <f t="shared" si="0"/>
        <v>168511</v>
      </c>
      <c r="B12" s="25">
        <f t="shared" si="1"/>
        <v>20940</v>
      </c>
      <c r="C12" s="21">
        <f t="shared" si="2"/>
        <v>1050</v>
      </c>
      <c r="D12" s="21">
        <f t="shared" si="3"/>
        <v>70</v>
      </c>
      <c r="E12" s="22">
        <f t="shared" si="4"/>
        <v>24</v>
      </c>
      <c r="F12" s="23" t="str">
        <f t="shared" si="5"/>
        <v>-</v>
      </c>
      <c r="G12" s="24" t="str">
        <f t="shared" si="6"/>
        <v>25R</v>
      </c>
      <c r="H12" s="38">
        <f t="shared" si="7"/>
        <v>73500</v>
      </c>
    </row>
    <row r="13" spans="1:8" x14ac:dyDescent="0.3">
      <c r="A13" s="20">
        <f t="shared" si="0"/>
        <v>168008</v>
      </c>
      <c r="B13" s="25">
        <f t="shared" si="1"/>
        <v>51790</v>
      </c>
      <c r="C13" s="21">
        <f t="shared" si="2"/>
        <v>1200</v>
      </c>
      <c r="D13" s="21">
        <f t="shared" si="3"/>
        <v>130</v>
      </c>
      <c r="E13" s="22">
        <f t="shared" si="4"/>
        <v>30</v>
      </c>
      <c r="F13" s="23" t="str">
        <f t="shared" si="5"/>
        <v>-</v>
      </c>
      <c r="G13" s="24" t="str">
        <f t="shared" si="6"/>
        <v>25R</v>
      </c>
      <c r="H13" s="38">
        <f t="shared" si="7"/>
        <v>156000</v>
      </c>
    </row>
    <row r="14" spans="1:8" x14ac:dyDescent="0.3">
      <c r="A14" s="20">
        <f t="shared" si="0"/>
        <v>168009</v>
      </c>
      <c r="B14" s="25">
        <f t="shared" si="1"/>
        <v>31930</v>
      </c>
      <c r="C14" s="21">
        <f t="shared" si="2"/>
        <v>1200</v>
      </c>
      <c r="D14" s="21">
        <f t="shared" si="3"/>
        <v>70</v>
      </c>
      <c r="E14" s="22">
        <f t="shared" si="4"/>
        <v>30</v>
      </c>
      <c r="F14" s="23" t="str">
        <f t="shared" si="5"/>
        <v>-</v>
      </c>
      <c r="G14" s="24" t="str">
        <f t="shared" si="6"/>
        <v>25R</v>
      </c>
      <c r="H14" s="38">
        <f t="shared" si="7"/>
        <v>84000</v>
      </c>
    </row>
    <row r="15" spans="1:8" x14ac:dyDescent="0.3">
      <c r="A15" s="20">
        <f t="shared" si="0"/>
        <v>271295</v>
      </c>
      <c r="B15" s="25">
        <f t="shared" si="1"/>
        <v>28810</v>
      </c>
      <c r="C15" s="21">
        <f t="shared" si="2"/>
        <v>1200</v>
      </c>
      <c r="D15" s="21">
        <f t="shared" si="3"/>
        <v>55</v>
      </c>
      <c r="E15" s="22">
        <f t="shared" si="4"/>
        <v>30</v>
      </c>
      <c r="F15" s="23" t="str">
        <f t="shared" si="5"/>
        <v>-</v>
      </c>
      <c r="G15" s="24" t="str">
        <f t="shared" si="6"/>
        <v>25R</v>
      </c>
      <c r="H15" s="38">
        <f t="shared" si="7"/>
        <v>66000</v>
      </c>
    </row>
    <row r="16" spans="1:8" x14ac:dyDescent="0.3">
      <c r="A16" s="20">
        <f t="shared" si="0"/>
        <v>168592</v>
      </c>
      <c r="B16" s="25">
        <f t="shared" si="1"/>
        <v>31350</v>
      </c>
      <c r="C16" s="21">
        <f t="shared" si="2"/>
        <v>1050</v>
      </c>
      <c r="D16" s="21">
        <f t="shared" si="3"/>
        <v>70</v>
      </c>
      <c r="E16" s="22">
        <f t="shared" si="4"/>
        <v>30</v>
      </c>
      <c r="F16" s="23" t="str">
        <f t="shared" si="5"/>
        <v>-</v>
      </c>
      <c r="G16" s="24" t="str">
        <f t="shared" si="6"/>
        <v>25R</v>
      </c>
      <c r="H16" s="38">
        <f t="shared" si="7"/>
        <v>73500</v>
      </c>
    </row>
    <row r="17" spans="1:8" x14ac:dyDescent="0.3">
      <c r="A17" s="20">
        <f t="shared" ref="A17:A47" si="8">Y58</f>
        <v>0</v>
      </c>
      <c r="B17" s="25">
        <f t="shared" ref="B17:B47" si="9">AU58</f>
        <v>0</v>
      </c>
      <c r="C17" s="21">
        <f t="shared" ref="C17:C47" si="10">AM58</f>
        <v>0</v>
      </c>
      <c r="D17" s="21">
        <f t="shared" ref="D17:D47" si="11">AF58</f>
        <v>0</v>
      </c>
      <c r="E17" s="22">
        <f t="shared" ref="E17:F25" si="12">AD58</f>
        <v>0</v>
      </c>
      <c r="F17" s="23">
        <f t="shared" si="12"/>
        <v>0</v>
      </c>
      <c r="G17" s="24">
        <f t="shared" ref="G17:G47" si="13">V58</f>
        <v>0</v>
      </c>
      <c r="H17">
        <f t="shared" ref="H17:H47" si="14">AN58</f>
        <v>0</v>
      </c>
    </row>
    <row r="18" spans="1:8" x14ac:dyDescent="0.3">
      <c r="A18" s="20">
        <f t="shared" si="8"/>
        <v>0</v>
      </c>
      <c r="B18" s="25">
        <f t="shared" si="9"/>
        <v>0</v>
      </c>
      <c r="C18" s="21">
        <f t="shared" si="10"/>
        <v>0</v>
      </c>
      <c r="D18" s="21">
        <f t="shared" si="11"/>
        <v>0</v>
      </c>
      <c r="E18" s="22">
        <f t="shared" si="12"/>
        <v>0</v>
      </c>
      <c r="F18" s="23">
        <f t="shared" si="12"/>
        <v>0</v>
      </c>
      <c r="G18" s="24">
        <f t="shared" si="13"/>
        <v>0</v>
      </c>
      <c r="H18">
        <f t="shared" si="14"/>
        <v>0</v>
      </c>
    </row>
    <row r="19" spans="1:8" x14ac:dyDescent="0.3">
      <c r="A19" s="20">
        <f t="shared" si="8"/>
        <v>0</v>
      </c>
      <c r="B19" s="25">
        <f t="shared" si="9"/>
        <v>0</v>
      </c>
      <c r="C19" s="21">
        <f t="shared" si="10"/>
        <v>0</v>
      </c>
      <c r="D19" s="21">
        <f t="shared" si="11"/>
        <v>0</v>
      </c>
      <c r="E19" s="22">
        <f t="shared" si="12"/>
        <v>0</v>
      </c>
      <c r="F19" s="23">
        <f t="shared" si="12"/>
        <v>0</v>
      </c>
      <c r="G19" s="24">
        <f t="shared" si="13"/>
        <v>0</v>
      </c>
      <c r="H19">
        <f t="shared" si="14"/>
        <v>0</v>
      </c>
    </row>
    <row r="20" spans="1:8" x14ac:dyDescent="0.3">
      <c r="A20" s="20">
        <f t="shared" si="8"/>
        <v>0</v>
      </c>
      <c r="B20" s="25">
        <f t="shared" si="9"/>
        <v>0</v>
      </c>
      <c r="C20" s="21">
        <f t="shared" si="10"/>
        <v>0</v>
      </c>
      <c r="D20" s="21">
        <f t="shared" si="11"/>
        <v>0</v>
      </c>
      <c r="E20" s="22">
        <f t="shared" si="12"/>
        <v>0</v>
      </c>
      <c r="F20" s="23">
        <f t="shared" si="12"/>
        <v>0</v>
      </c>
      <c r="G20" s="24">
        <f t="shared" si="13"/>
        <v>0</v>
      </c>
      <c r="H20">
        <f t="shared" si="14"/>
        <v>0</v>
      </c>
    </row>
    <row r="21" spans="1:8" x14ac:dyDescent="0.3">
      <c r="A21" s="20">
        <f t="shared" si="8"/>
        <v>0</v>
      </c>
      <c r="B21" s="25">
        <f t="shared" si="9"/>
        <v>0</v>
      </c>
      <c r="C21" s="21">
        <f t="shared" si="10"/>
        <v>0</v>
      </c>
      <c r="D21" s="21">
        <f t="shared" si="11"/>
        <v>0</v>
      </c>
      <c r="E21" s="22">
        <f t="shared" si="12"/>
        <v>0</v>
      </c>
      <c r="F21" s="23">
        <f t="shared" si="12"/>
        <v>0</v>
      </c>
      <c r="G21" s="24">
        <f t="shared" si="13"/>
        <v>0</v>
      </c>
      <c r="H21">
        <f t="shared" si="14"/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12</v>
      </c>
      <c r="B49" t="s">
        <v>47</v>
      </c>
      <c r="C49">
        <v>43</v>
      </c>
      <c r="D49">
        <v>86</v>
      </c>
      <c r="E49" t="s">
        <v>48</v>
      </c>
      <c r="F49" t="s">
        <v>49</v>
      </c>
      <c r="G49">
        <v>168898</v>
      </c>
      <c r="H49">
        <v>31</v>
      </c>
      <c r="I49">
        <v>1.9</v>
      </c>
      <c r="J49" t="s">
        <v>50</v>
      </c>
      <c r="K49">
        <v>950068</v>
      </c>
      <c r="L49" t="s">
        <v>94</v>
      </c>
      <c r="M49" t="s">
        <v>95</v>
      </c>
      <c r="N49">
        <v>29</v>
      </c>
      <c r="O49">
        <v>29</v>
      </c>
      <c r="P49" t="s">
        <v>50</v>
      </c>
      <c r="Q49" t="s">
        <v>53</v>
      </c>
      <c r="R49">
        <v>239</v>
      </c>
      <c r="S49">
        <v>2945</v>
      </c>
      <c r="T49" t="s">
        <v>54</v>
      </c>
      <c r="U49">
        <v>1</v>
      </c>
      <c r="V49" t="s">
        <v>96</v>
      </c>
      <c r="W49" t="s">
        <v>50</v>
      </c>
      <c r="X49">
        <v>239.47452699999999</v>
      </c>
      <c r="Y49">
        <v>168898</v>
      </c>
      <c r="Z49" t="s">
        <v>94</v>
      </c>
      <c r="AA49" t="s">
        <v>95</v>
      </c>
      <c r="AB49" t="s">
        <v>56</v>
      </c>
      <c r="AC49" t="s">
        <v>97</v>
      </c>
      <c r="AD49">
        <v>45</v>
      </c>
      <c r="AE49">
        <v>30</v>
      </c>
      <c r="AF49">
        <v>240</v>
      </c>
      <c r="AG49" t="s">
        <v>59</v>
      </c>
      <c r="AH49">
        <v>41597</v>
      </c>
      <c r="AI49" t="s">
        <v>98</v>
      </c>
      <c r="AJ49" t="s">
        <v>83</v>
      </c>
      <c r="AK49">
        <v>2000</v>
      </c>
      <c r="AL49">
        <v>50</v>
      </c>
      <c r="AM49">
        <v>2050</v>
      </c>
      <c r="AN49">
        <v>492000</v>
      </c>
      <c r="AO49">
        <v>101740</v>
      </c>
      <c r="AP49">
        <v>73660</v>
      </c>
      <c r="AQ49">
        <v>118680</v>
      </c>
      <c r="AR49">
        <v>78000</v>
      </c>
      <c r="AS49" t="s">
        <v>62</v>
      </c>
      <c r="AT49">
        <v>73660</v>
      </c>
      <c r="AU49">
        <v>93020</v>
      </c>
    </row>
    <row r="50" spans="1:47" x14ac:dyDescent="0.3">
      <c r="A50">
        <v>13</v>
      </c>
      <c r="B50" t="s">
        <v>47</v>
      </c>
      <c r="C50">
        <v>44</v>
      </c>
      <c r="D50">
        <v>87</v>
      </c>
      <c r="E50" t="s">
        <v>48</v>
      </c>
      <c r="F50" t="s">
        <v>49</v>
      </c>
      <c r="G50">
        <v>168899</v>
      </c>
      <c r="H50">
        <v>31</v>
      </c>
      <c r="I50">
        <v>1.9</v>
      </c>
      <c r="J50" t="s">
        <v>50</v>
      </c>
      <c r="K50">
        <v>950068</v>
      </c>
      <c r="L50" t="s">
        <v>99</v>
      </c>
      <c r="M50" t="s">
        <v>100</v>
      </c>
      <c r="N50">
        <v>29</v>
      </c>
      <c r="O50">
        <v>29</v>
      </c>
      <c r="P50" t="s">
        <v>50</v>
      </c>
      <c r="Q50" t="s">
        <v>53</v>
      </c>
      <c r="R50">
        <v>239</v>
      </c>
      <c r="S50">
        <v>2945</v>
      </c>
      <c r="T50" t="s">
        <v>54</v>
      </c>
      <c r="U50">
        <v>1</v>
      </c>
      <c r="V50" t="s">
        <v>96</v>
      </c>
      <c r="W50" t="s">
        <v>50</v>
      </c>
      <c r="X50">
        <v>238.776253</v>
      </c>
      <c r="Y50">
        <v>168899</v>
      </c>
      <c r="Z50" t="s">
        <v>99</v>
      </c>
      <c r="AA50" t="s">
        <v>100</v>
      </c>
      <c r="AB50" t="s">
        <v>56</v>
      </c>
      <c r="AC50" t="s">
        <v>97</v>
      </c>
      <c r="AD50">
        <v>45</v>
      </c>
      <c r="AE50">
        <v>30</v>
      </c>
      <c r="AF50">
        <v>240</v>
      </c>
      <c r="AG50" t="s">
        <v>59</v>
      </c>
      <c r="AH50">
        <v>41597</v>
      </c>
      <c r="AI50" t="s">
        <v>98</v>
      </c>
      <c r="AJ50" t="s">
        <v>83</v>
      </c>
      <c r="AK50">
        <v>2000</v>
      </c>
      <c r="AL50">
        <v>50</v>
      </c>
      <c r="AM50">
        <v>2050</v>
      </c>
      <c r="AN50">
        <v>492000</v>
      </c>
      <c r="AO50">
        <v>101740</v>
      </c>
      <c r="AP50">
        <v>73660</v>
      </c>
      <c r="AQ50">
        <v>118680</v>
      </c>
      <c r="AR50">
        <v>78000</v>
      </c>
      <c r="AS50" t="s">
        <v>62</v>
      </c>
      <c r="AT50">
        <v>73660</v>
      </c>
      <c r="AU50">
        <v>93020</v>
      </c>
    </row>
    <row r="51" spans="1:47" x14ac:dyDescent="0.3">
      <c r="A51">
        <v>14</v>
      </c>
      <c r="B51" t="s">
        <v>47</v>
      </c>
      <c r="C51">
        <v>45</v>
      </c>
      <c r="D51">
        <v>88</v>
      </c>
      <c r="E51" t="s">
        <v>48</v>
      </c>
      <c r="F51" t="s">
        <v>49</v>
      </c>
      <c r="G51">
        <v>168900</v>
      </c>
      <c r="H51">
        <v>31</v>
      </c>
      <c r="I51">
        <v>1.36</v>
      </c>
      <c r="J51" t="s">
        <v>50</v>
      </c>
      <c r="K51">
        <v>950068</v>
      </c>
      <c r="L51" t="s">
        <v>101</v>
      </c>
      <c r="M51" t="s">
        <v>102</v>
      </c>
      <c r="N51">
        <v>29</v>
      </c>
      <c r="O51">
        <v>29</v>
      </c>
      <c r="P51" t="s">
        <v>50</v>
      </c>
      <c r="Q51" t="s">
        <v>53</v>
      </c>
      <c r="R51">
        <v>208</v>
      </c>
      <c r="S51">
        <v>24</v>
      </c>
      <c r="T51" t="s">
        <v>54</v>
      </c>
      <c r="U51">
        <v>1</v>
      </c>
      <c r="V51" t="s">
        <v>96</v>
      </c>
      <c r="W51" t="s">
        <v>50</v>
      </c>
      <c r="X51">
        <v>208.208144</v>
      </c>
      <c r="Y51">
        <v>168900</v>
      </c>
      <c r="Z51" t="s">
        <v>101</v>
      </c>
      <c r="AA51" t="s">
        <v>103</v>
      </c>
      <c r="AB51" t="s">
        <v>56</v>
      </c>
      <c r="AC51" t="s">
        <v>57</v>
      </c>
      <c r="AD51">
        <v>24</v>
      </c>
      <c r="AE51" t="s">
        <v>58</v>
      </c>
      <c r="AF51">
        <v>210</v>
      </c>
      <c r="AG51" t="s">
        <v>59</v>
      </c>
      <c r="AH51">
        <v>41597</v>
      </c>
      <c r="AI51" t="s">
        <v>104</v>
      </c>
      <c r="AJ51" t="s">
        <v>83</v>
      </c>
      <c r="AK51">
        <v>2000</v>
      </c>
      <c r="AL51">
        <v>50</v>
      </c>
      <c r="AM51">
        <v>2050</v>
      </c>
      <c r="AN51">
        <v>430500</v>
      </c>
      <c r="AO51">
        <v>56490</v>
      </c>
      <c r="AP51">
        <v>52390</v>
      </c>
      <c r="AQ51">
        <v>62100</v>
      </c>
      <c r="AR51">
        <v>62010</v>
      </c>
      <c r="AS51" t="s">
        <v>62</v>
      </c>
      <c r="AT51">
        <v>52390</v>
      </c>
      <c r="AU51">
        <v>58250</v>
      </c>
    </row>
    <row r="52" spans="1:47" x14ac:dyDescent="0.3">
      <c r="A52">
        <v>16</v>
      </c>
      <c r="B52" t="s">
        <v>47</v>
      </c>
      <c r="C52">
        <v>2932</v>
      </c>
      <c r="D52">
        <v>9190</v>
      </c>
      <c r="E52" t="s">
        <v>48</v>
      </c>
      <c r="F52" t="s">
        <v>49</v>
      </c>
      <c r="G52">
        <v>168450</v>
      </c>
      <c r="H52">
        <v>31</v>
      </c>
      <c r="I52">
        <v>3</v>
      </c>
      <c r="J52" t="s">
        <v>50</v>
      </c>
      <c r="K52">
        <v>950068</v>
      </c>
      <c r="L52" t="s">
        <v>109</v>
      </c>
      <c r="M52" t="s">
        <v>110</v>
      </c>
      <c r="N52">
        <v>29</v>
      </c>
      <c r="O52">
        <v>29</v>
      </c>
      <c r="P52" t="s">
        <v>50</v>
      </c>
      <c r="Q52" t="s">
        <v>53</v>
      </c>
      <c r="R52">
        <v>165</v>
      </c>
      <c r="S52">
        <v>18</v>
      </c>
      <c r="T52" t="s">
        <v>54</v>
      </c>
      <c r="U52">
        <v>1</v>
      </c>
      <c r="V52" t="s">
        <v>111</v>
      </c>
      <c r="W52" t="s">
        <v>50</v>
      </c>
      <c r="X52">
        <v>137.27983399999999</v>
      </c>
      <c r="Y52">
        <v>168450</v>
      </c>
      <c r="Z52" t="s">
        <v>109</v>
      </c>
      <c r="AA52" t="s">
        <v>110</v>
      </c>
      <c r="AB52" t="s">
        <v>56</v>
      </c>
      <c r="AC52" t="s">
        <v>57</v>
      </c>
      <c r="AD52">
        <v>18</v>
      </c>
      <c r="AE52" t="s">
        <v>58</v>
      </c>
      <c r="AF52">
        <v>165</v>
      </c>
      <c r="AG52" t="s">
        <v>59</v>
      </c>
      <c r="AH52">
        <v>41619</v>
      </c>
      <c r="AI52">
        <v>0</v>
      </c>
      <c r="AJ52" t="s">
        <v>61</v>
      </c>
      <c r="AK52">
        <v>1000</v>
      </c>
      <c r="AL52">
        <v>200</v>
      </c>
      <c r="AM52">
        <v>1200</v>
      </c>
      <c r="AN52">
        <v>198000</v>
      </c>
      <c r="AO52">
        <v>44550</v>
      </c>
      <c r="AP52">
        <v>41340</v>
      </c>
      <c r="AQ52">
        <v>30070</v>
      </c>
      <c r="AR52">
        <v>0</v>
      </c>
      <c r="AS52" t="s">
        <v>66</v>
      </c>
      <c r="AT52">
        <v>30070</v>
      </c>
      <c r="AU52">
        <v>38650</v>
      </c>
    </row>
    <row r="53" spans="1:47" x14ac:dyDescent="0.3">
      <c r="A53">
        <v>19</v>
      </c>
      <c r="B53" t="s">
        <v>47</v>
      </c>
      <c r="C53">
        <v>4633</v>
      </c>
      <c r="D53">
        <v>17067</v>
      </c>
      <c r="E53" t="s">
        <v>48</v>
      </c>
      <c r="F53" t="s">
        <v>49</v>
      </c>
      <c r="G53">
        <v>168511</v>
      </c>
      <c r="H53">
        <v>31</v>
      </c>
      <c r="I53">
        <v>0.6</v>
      </c>
      <c r="J53" t="s">
        <v>118</v>
      </c>
      <c r="K53">
        <v>950068</v>
      </c>
      <c r="L53" t="s">
        <v>119</v>
      </c>
      <c r="M53" t="s">
        <v>120</v>
      </c>
      <c r="N53">
        <v>29</v>
      </c>
      <c r="O53">
        <v>29</v>
      </c>
      <c r="P53" t="s">
        <v>50</v>
      </c>
      <c r="Q53" t="s">
        <v>53</v>
      </c>
      <c r="R53">
        <v>35</v>
      </c>
      <c r="S53">
        <v>24</v>
      </c>
      <c r="T53" t="s">
        <v>54</v>
      </c>
      <c r="U53">
        <v>1</v>
      </c>
      <c r="V53" t="s">
        <v>111</v>
      </c>
      <c r="W53" t="s">
        <v>50</v>
      </c>
      <c r="X53">
        <v>35.440427</v>
      </c>
      <c r="Y53">
        <v>168511</v>
      </c>
      <c r="Z53" t="s">
        <v>119</v>
      </c>
      <c r="AA53" t="s">
        <v>120</v>
      </c>
      <c r="AB53" t="s">
        <v>56</v>
      </c>
      <c r="AC53" t="s">
        <v>57</v>
      </c>
      <c r="AD53">
        <v>24</v>
      </c>
      <c r="AE53" t="s">
        <v>58</v>
      </c>
      <c r="AF53">
        <v>70</v>
      </c>
      <c r="AG53" t="s">
        <v>117</v>
      </c>
      <c r="AH53">
        <v>41620</v>
      </c>
      <c r="AI53" t="s">
        <v>104</v>
      </c>
      <c r="AJ53" t="s">
        <v>61</v>
      </c>
      <c r="AK53">
        <v>1000</v>
      </c>
      <c r="AL53">
        <v>50</v>
      </c>
      <c r="AM53">
        <v>1050</v>
      </c>
      <c r="AN53">
        <v>73500</v>
      </c>
      <c r="AO53">
        <v>26780</v>
      </c>
      <c r="AP53">
        <v>25420</v>
      </c>
      <c r="AQ53">
        <v>16100</v>
      </c>
      <c r="AR53">
        <v>15480</v>
      </c>
      <c r="AS53" t="s">
        <v>71</v>
      </c>
      <c r="AT53">
        <v>15480</v>
      </c>
      <c r="AU53">
        <v>20940</v>
      </c>
    </row>
    <row r="54" spans="1:47" x14ac:dyDescent="0.3">
      <c r="A54">
        <v>30</v>
      </c>
      <c r="B54" t="s">
        <v>47</v>
      </c>
      <c r="C54">
        <v>21247</v>
      </c>
      <c r="D54">
        <v>10722</v>
      </c>
      <c r="E54" t="s">
        <v>48</v>
      </c>
      <c r="F54" t="s">
        <v>49</v>
      </c>
      <c r="G54">
        <v>168008</v>
      </c>
      <c r="H54">
        <v>31</v>
      </c>
      <c r="I54">
        <v>0.5</v>
      </c>
      <c r="J54" t="s">
        <v>50</v>
      </c>
      <c r="K54">
        <v>950068</v>
      </c>
      <c r="L54" t="s">
        <v>137</v>
      </c>
      <c r="M54" t="s">
        <v>138</v>
      </c>
      <c r="N54">
        <v>30</v>
      </c>
      <c r="O54">
        <v>30</v>
      </c>
      <c r="P54" t="s">
        <v>50</v>
      </c>
      <c r="Q54" t="s">
        <v>53</v>
      </c>
      <c r="R54">
        <v>130</v>
      </c>
      <c r="S54">
        <v>30</v>
      </c>
      <c r="T54" t="s">
        <v>54</v>
      </c>
      <c r="U54">
        <v>1</v>
      </c>
      <c r="V54" t="s">
        <v>111</v>
      </c>
      <c r="W54" t="s">
        <v>50</v>
      </c>
      <c r="X54">
        <v>130.420197</v>
      </c>
      <c r="Y54">
        <v>168008</v>
      </c>
      <c r="Z54" t="s">
        <v>137</v>
      </c>
      <c r="AA54" t="s">
        <v>138</v>
      </c>
      <c r="AB54" t="s">
        <v>56</v>
      </c>
      <c r="AC54" t="s">
        <v>57</v>
      </c>
      <c r="AD54">
        <v>30</v>
      </c>
      <c r="AE54" t="s">
        <v>58</v>
      </c>
      <c r="AF54">
        <v>130</v>
      </c>
      <c r="AG54">
        <v>0</v>
      </c>
      <c r="AH54">
        <v>0</v>
      </c>
      <c r="AI54" t="s">
        <v>70</v>
      </c>
      <c r="AJ54" t="s">
        <v>61</v>
      </c>
      <c r="AK54">
        <v>1000</v>
      </c>
      <c r="AL54">
        <v>200</v>
      </c>
      <c r="AM54">
        <v>1200</v>
      </c>
      <c r="AN54">
        <v>156000</v>
      </c>
      <c r="AO54">
        <v>60490</v>
      </c>
      <c r="AP54">
        <v>52880</v>
      </c>
      <c r="AQ54">
        <v>50370</v>
      </c>
      <c r="AR54">
        <v>43420</v>
      </c>
      <c r="AS54" t="s">
        <v>71</v>
      </c>
      <c r="AT54">
        <v>43420</v>
      </c>
      <c r="AU54">
        <v>51790</v>
      </c>
    </row>
    <row r="55" spans="1:47" x14ac:dyDescent="0.3">
      <c r="A55">
        <v>31</v>
      </c>
      <c r="B55" t="s">
        <v>47</v>
      </c>
      <c r="C55">
        <v>21248</v>
      </c>
      <c r="D55">
        <v>10723</v>
      </c>
      <c r="E55" t="s">
        <v>48</v>
      </c>
      <c r="F55" t="s">
        <v>49</v>
      </c>
      <c r="G55">
        <v>168009</v>
      </c>
      <c r="H55">
        <v>31</v>
      </c>
      <c r="I55">
        <v>0.5</v>
      </c>
      <c r="J55" t="s">
        <v>50</v>
      </c>
      <c r="K55">
        <v>950068</v>
      </c>
      <c r="L55" t="s">
        <v>139</v>
      </c>
      <c r="M55" t="s">
        <v>137</v>
      </c>
      <c r="N55">
        <v>29</v>
      </c>
      <c r="O55">
        <v>30</v>
      </c>
      <c r="P55" t="s">
        <v>50</v>
      </c>
      <c r="Q55" t="s">
        <v>53</v>
      </c>
      <c r="R55">
        <v>70</v>
      </c>
      <c r="S55">
        <v>30</v>
      </c>
      <c r="T55" t="s">
        <v>54</v>
      </c>
      <c r="U55">
        <v>1</v>
      </c>
      <c r="V55" t="s">
        <v>111</v>
      </c>
      <c r="W55" t="s">
        <v>50</v>
      </c>
      <c r="X55">
        <v>75.596626000000001</v>
      </c>
      <c r="Y55">
        <v>168009</v>
      </c>
      <c r="Z55" t="s">
        <v>139</v>
      </c>
      <c r="AA55" t="s">
        <v>137</v>
      </c>
      <c r="AB55" t="s">
        <v>56</v>
      </c>
      <c r="AC55" t="s">
        <v>57</v>
      </c>
      <c r="AD55">
        <v>30</v>
      </c>
      <c r="AE55" t="s">
        <v>58</v>
      </c>
      <c r="AF55">
        <v>70</v>
      </c>
      <c r="AG55">
        <v>0</v>
      </c>
      <c r="AH55">
        <v>0</v>
      </c>
      <c r="AI55" t="s">
        <v>70</v>
      </c>
      <c r="AJ55" t="s">
        <v>61</v>
      </c>
      <c r="AK55">
        <v>1000</v>
      </c>
      <c r="AL55">
        <v>200</v>
      </c>
      <c r="AM55">
        <v>1200</v>
      </c>
      <c r="AN55">
        <v>84000</v>
      </c>
      <c r="AO55">
        <v>35010</v>
      </c>
      <c r="AP55">
        <v>30910</v>
      </c>
      <c r="AQ55">
        <v>32430</v>
      </c>
      <c r="AR55">
        <v>29380</v>
      </c>
      <c r="AS55" t="s">
        <v>71</v>
      </c>
      <c r="AT55">
        <v>29380</v>
      </c>
      <c r="AU55">
        <v>31930</v>
      </c>
    </row>
    <row r="56" spans="1:47" x14ac:dyDescent="0.3">
      <c r="A56">
        <v>32</v>
      </c>
      <c r="B56" t="s">
        <v>47</v>
      </c>
      <c r="C56">
        <v>21249</v>
      </c>
      <c r="D56">
        <v>10721</v>
      </c>
      <c r="E56" t="s">
        <v>48</v>
      </c>
      <c r="F56" t="s">
        <v>49</v>
      </c>
      <c r="G56">
        <v>271295</v>
      </c>
      <c r="H56">
        <v>31</v>
      </c>
      <c r="I56">
        <v>1.42</v>
      </c>
      <c r="J56" t="s">
        <v>50</v>
      </c>
      <c r="K56">
        <v>950068</v>
      </c>
      <c r="L56" t="s">
        <v>138</v>
      </c>
      <c r="M56" t="s">
        <v>140</v>
      </c>
      <c r="N56">
        <v>30</v>
      </c>
      <c r="O56">
        <v>29</v>
      </c>
      <c r="P56" t="s">
        <v>50</v>
      </c>
      <c r="Q56" t="s">
        <v>53</v>
      </c>
      <c r="R56">
        <v>55</v>
      </c>
      <c r="S56">
        <v>30</v>
      </c>
      <c r="T56" t="s">
        <v>54</v>
      </c>
      <c r="U56">
        <v>1</v>
      </c>
      <c r="V56" t="s">
        <v>111</v>
      </c>
      <c r="W56" t="s">
        <v>50</v>
      </c>
      <c r="X56">
        <v>54.897798000000002</v>
      </c>
      <c r="Y56">
        <v>271295</v>
      </c>
      <c r="Z56" t="s">
        <v>138</v>
      </c>
      <c r="AA56" t="s">
        <v>140</v>
      </c>
      <c r="AB56" t="s">
        <v>56</v>
      </c>
      <c r="AC56" t="s">
        <v>57</v>
      </c>
      <c r="AD56">
        <v>30</v>
      </c>
      <c r="AE56" t="s">
        <v>58</v>
      </c>
      <c r="AF56">
        <v>55</v>
      </c>
      <c r="AG56">
        <v>0</v>
      </c>
      <c r="AH56">
        <v>0</v>
      </c>
      <c r="AI56" t="s">
        <v>70</v>
      </c>
      <c r="AJ56" t="s">
        <v>61</v>
      </c>
      <c r="AK56">
        <v>1000</v>
      </c>
      <c r="AL56">
        <v>200</v>
      </c>
      <c r="AM56">
        <v>1200</v>
      </c>
      <c r="AN56">
        <v>66000</v>
      </c>
      <c r="AO56">
        <v>32320</v>
      </c>
      <c r="AP56">
        <v>29110</v>
      </c>
      <c r="AQ56">
        <v>27950</v>
      </c>
      <c r="AR56">
        <v>25870</v>
      </c>
      <c r="AS56" t="s">
        <v>71</v>
      </c>
      <c r="AT56">
        <v>25870</v>
      </c>
      <c r="AU56">
        <v>28810</v>
      </c>
    </row>
    <row r="57" spans="1:47" x14ac:dyDescent="0.3">
      <c r="A57">
        <v>333</v>
      </c>
      <c r="B57" t="s">
        <v>47</v>
      </c>
      <c r="C57">
        <v>21246</v>
      </c>
      <c r="D57">
        <v>10724</v>
      </c>
      <c r="E57" t="s">
        <v>892</v>
      </c>
      <c r="F57" t="s">
        <v>49</v>
      </c>
      <c r="G57">
        <v>168592</v>
      </c>
      <c r="H57">
        <v>31</v>
      </c>
      <c r="I57">
        <v>2.72</v>
      </c>
      <c r="J57" t="s">
        <v>50</v>
      </c>
      <c r="K57">
        <v>960036</v>
      </c>
      <c r="L57" t="s">
        <v>893</v>
      </c>
      <c r="M57" t="s">
        <v>138</v>
      </c>
      <c r="N57">
        <v>29</v>
      </c>
      <c r="O57">
        <v>30</v>
      </c>
      <c r="P57" t="s">
        <v>50</v>
      </c>
      <c r="Q57" t="s">
        <v>53</v>
      </c>
      <c r="R57">
        <v>78</v>
      </c>
      <c r="S57">
        <v>30</v>
      </c>
      <c r="T57" t="s">
        <v>54</v>
      </c>
      <c r="U57">
        <v>1</v>
      </c>
      <c r="V57" t="s">
        <v>111</v>
      </c>
      <c r="W57" t="s">
        <v>50</v>
      </c>
      <c r="X57">
        <v>73.064831999999996</v>
      </c>
      <c r="Y57">
        <v>168592</v>
      </c>
      <c r="Z57" t="s">
        <v>893</v>
      </c>
      <c r="AA57" t="s">
        <v>138</v>
      </c>
      <c r="AB57" t="s">
        <v>56</v>
      </c>
      <c r="AC57" t="s">
        <v>57</v>
      </c>
      <c r="AD57">
        <v>30</v>
      </c>
      <c r="AE57" t="s">
        <v>58</v>
      </c>
      <c r="AF57">
        <v>70</v>
      </c>
      <c r="AG57" t="s">
        <v>59</v>
      </c>
      <c r="AH57">
        <v>41597</v>
      </c>
      <c r="AI57" t="s">
        <v>894</v>
      </c>
      <c r="AJ57" t="s">
        <v>61</v>
      </c>
      <c r="AK57">
        <v>1000</v>
      </c>
      <c r="AL57">
        <v>50</v>
      </c>
      <c r="AM57">
        <v>1050</v>
      </c>
      <c r="AN57">
        <v>73500</v>
      </c>
      <c r="AO57">
        <v>36300</v>
      </c>
      <c r="AP57">
        <v>32200</v>
      </c>
      <c r="AQ57">
        <v>30130</v>
      </c>
      <c r="AR57">
        <v>26780</v>
      </c>
      <c r="AS57" t="s">
        <v>71</v>
      </c>
      <c r="AT57">
        <v>26780</v>
      </c>
      <c r="AU57">
        <v>31350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8"/>
  <sheetViews>
    <sheetView workbookViewId="0">
      <pane ySplit="9240" topLeftCell="A41"/>
      <selection activeCell="G2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1254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37" t="s">
        <v>1211</v>
      </c>
      <c r="B3" s="26">
        <f>SUM(B8:B47)</f>
        <v>542100</v>
      </c>
      <c r="C3" s="27">
        <f>H3/D3</f>
        <v>1878.0241935483871</v>
      </c>
      <c r="D3" s="28">
        <f>SUM(D8:D47)</f>
        <v>1240</v>
      </c>
      <c r="E3" s="47"/>
      <c r="F3" s="47"/>
      <c r="G3" s="47"/>
      <c r="H3">
        <f>SUM(H8:H47)</f>
        <v>2328750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>Y49</f>
        <v>170356</v>
      </c>
      <c r="B8" s="25">
        <f>AU49</f>
        <v>18230</v>
      </c>
      <c r="C8" s="21">
        <f>AM49</f>
        <v>2350</v>
      </c>
      <c r="D8" s="21">
        <f>AF49</f>
        <v>20</v>
      </c>
      <c r="E8" s="22">
        <f>AD49</f>
        <v>18</v>
      </c>
      <c r="F8" s="23" t="str">
        <f>AE49</f>
        <v>-</v>
      </c>
      <c r="G8" s="24" t="str">
        <f>V49</f>
        <v>04M</v>
      </c>
      <c r="H8" s="38">
        <f>AN49</f>
        <v>47000</v>
      </c>
    </row>
    <row r="9" spans="1:8" x14ac:dyDescent="0.3">
      <c r="A9" s="20">
        <f t="shared" ref="A9:A47" si="0">Y50</f>
        <v>170357</v>
      </c>
      <c r="B9" s="25">
        <f t="shared" ref="B9:B47" si="1">AU50</f>
        <v>45420</v>
      </c>
      <c r="C9" s="21">
        <f t="shared" ref="C9:C47" si="2">AM50</f>
        <v>2350</v>
      </c>
      <c r="D9" s="21">
        <f t="shared" ref="D9:D47" si="3">AF50</f>
        <v>160</v>
      </c>
      <c r="E9" s="22">
        <f t="shared" ref="E9:F9" si="4">AD50</f>
        <v>18</v>
      </c>
      <c r="F9" s="23" t="str">
        <f t="shared" si="4"/>
        <v>-</v>
      </c>
      <c r="G9" s="24" t="str">
        <f t="shared" ref="G9:G47" si="5">V50</f>
        <v>04M</v>
      </c>
      <c r="H9" s="38">
        <f t="shared" ref="H9:H47" si="6">AN50</f>
        <v>376000</v>
      </c>
    </row>
    <row r="10" spans="1:8" x14ac:dyDescent="0.3">
      <c r="A10" s="20">
        <f t="shared" si="0"/>
        <v>170144</v>
      </c>
      <c r="B10" s="25">
        <f t="shared" si="1"/>
        <v>28010</v>
      </c>
      <c r="C10" s="21">
        <f t="shared" si="2"/>
        <v>1350</v>
      </c>
      <c r="D10" s="21">
        <f t="shared" si="3"/>
        <v>65</v>
      </c>
      <c r="E10" s="22">
        <f t="shared" ref="E10:F10" si="7">AD51</f>
        <v>18</v>
      </c>
      <c r="F10" s="23" t="str">
        <f t="shared" si="7"/>
        <v>-</v>
      </c>
      <c r="G10" s="24" t="str">
        <f t="shared" si="5"/>
        <v>04M</v>
      </c>
      <c r="H10" s="38">
        <f t="shared" si="6"/>
        <v>87750</v>
      </c>
    </row>
    <row r="11" spans="1:8" x14ac:dyDescent="0.3">
      <c r="A11" s="20">
        <f t="shared" si="0"/>
        <v>170720</v>
      </c>
      <c r="B11" s="25">
        <f t="shared" si="1"/>
        <v>211780</v>
      </c>
      <c r="C11" s="21">
        <f t="shared" si="2"/>
        <v>2350</v>
      </c>
      <c r="D11" s="21">
        <f t="shared" si="3"/>
        <v>270</v>
      </c>
      <c r="E11" s="22">
        <f t="shared" ref="E11:F11" si="8">AD52</f>
        <v>84</v>
      </c>
      <c r="F11" s="23">
        <f t="shared" si="8"/>
        <v>66</v>
      </c>
      <c r="G11" s="24" t="str">
        <f t="shared" si="5"/>
        <v>04N</v>
      </c>
      <c r="H11" s="38">
        <f t="shared" si="6"/>
        <v>634500</v>
      </c>
    </row>
    <row r="12" spans="1:8" x14ac:dyDescent="0.3">
      <c r="A12" s="20">
        <f t="shared" si="0"/>
        <v>170666</v>
      </c>
      <c r="B12" s="25">
        <f t="shared" si="1"/>
        <v>24030</v>
      </c>
      <c r="C12" s="21">
        <f t="shared" si="2"/>
        <v>2200</v>
      </c>
      <c r="D12" s="21">
        <f t="shared" si="3"/>
        <v>55</v>
      </c>
      <c r="E12" s="22">
        <f t="shared" ref="E12:F12" si="9">AD53</f>
        <v>12</v>
      </c>
      <c r="F12" s="23" t="str">
        <f t="shared" si="9"/>
        <v>-</v>
      </c>
      <c r="G12" s="24" t="str">
        <f t="shared" si="5"/>
        <v>04N</v>
      </c>
      <c r="H12" s="38">
        <f t="shared" si="6"/>
        <v>121000</v>
      </c>
    </row>
    <row r="13" spans="1:8" x14ac:dyDescent="0.3">
      <c r="A13" s="20">
        <f t="shared" si="0"/>
        <v>170240</v>
      </c>
      <c r="B13" s="25">
        <f t="shared" si="1"/>
        <v>42750</v>
      </c>
      <c r="C13" s="21">
        <f t="shared" si="2"/>
        <v>2025</v>
      </c>
      <c r="D13" s="21">
        <f t="shared" si="3"/>
        <v>180</v>
      </c>
      <c r="E13" s="22">
        <f t="shared" ref="E13:F13" si="10">AD54</f>
        <v>18</v>
      </c>
      <c r="F13" s="23" t="str">
        <f t="shared" si="10"/>
        <v>-</v>
      </c>
      <c r="G13" s="24" t="str">
        <f t="shared" si="5"/>
        <v>04N</v>
      </c>
      <c r="H13" s="38">
        <f t="shared" si="6"/>
        <v>364500</v>
      </c>
    </row>
    <row r="14" spans="1:8" x14ac:dyDescent="0.3">
      <c r="A14" s="20">
        <f t="shared" si="0"/>
        <v>170485</v>
      </c>
      <c r="B14" s="25">
        <f t="shared" si="1"/>
        <v>70420</v>
      </c>
      <c r="C14" s="21">
        <f t="shared" si="2"/>
        <v>2200</v>
      </c>
      <c r="D14" s="21">
        <f t="shared" si="3"/>
        <v>160</v>
      </c>
      <c r="E14" s="22">
        <f t="shared" ref="E14:F14" si="11">AD55</f>
        <v>42</v>
      </c>
      <c r="F14" s="23" t="str">
        <f t="shared" si="11"/>
        <v>-</v>
      </c>
      <c r="G14" s="24" t="str">
        <f t="shared" si="5"/>
        <v>04L</v>
      </c>
      <c r="H14" s="38">
        <f t="shared" si="6"/>
        <v>352000</v>
      </c>
    </row>
    <row r="15" spans="1:8" x14ac:dyDescent="0.3">
      <c r="A15" s="20">
        <f t="shared" si="0"/>
        <v>170655</v>
      </c>
      <c r="B15" s="25">
        <f t="shared" si="1"/>
        <v>22340</v>
      </c>
      <c r="C15" s="21">
        <f t="shared" si="2"/>
        <v>1025</v>
      </c>
      <c r="D15" s="21">
        <f t="shared" si="3"/>
        <v>20</v>
      </c>
      <c r="E15" s="22">
        <f t="shared" ref="E15:F15" si="12">AD56</f>
        <v>42</v>
      </c>
      <c r="F15" s="23" t="str">
        <f t="shared" si="12"/>
        <v>-</v>
      </c>
      <c r="G15" s="24" t="str">
        <f t="shared" si="5"/>
        <v>04L</v>
      </c>
      <c r="H15" s="38">
        <f t="shared" si="6"/>
        <v>20500</v>
      </c>
    </row>
    <row r="16" spans="1:8" x14ac:dyDescent="0.3">
      <c r="A16" s="20">
        <f t="shared" si="0"/>
        <v>173811</v>
      </c>
      <c r="B16" s="25">
        <f t="shared" si="1"/>
        <v>61310</v>
      </c>
      <c r="C16" s="21">
        <f t="shared" si="2"/>
        <v>1050</v>
      </c>
      <c r="D16" s="21">
        <f t="shared" si="3"/>
        <v>190</v>
      </c>
      <c r="E16" s="22">
        <f t="shared" ref="E16:F16" si="13">AD57</f>
        <v>30</v>
      </c>
      <c r="F16" s="23" t="str">
        <f t="shared" si="13"/>
        <v>-</v>
      </c>
      <c r="G16" s="24" t="str">
        <f t="shared" si="5"/>
        <v>02R</v>
      </c>
      <c r="H16" s="38">
        <f t="shared" si="6"/>
        <v>199500</v>
      </c>
    </row>
    <row r="17" spans="1:8" x14ac:dyDescent="0.3">
      <c r="A17" s="20" t="str">
        <f t="shared" si="0"/>
        <v>PARKS</v>
      </c>
      <c r="B17" s="25">
        <f t="shared" si="1"/>
        <v>17810</v>
      </c>
      <c r="C17" s="21">
        <f t="shared" si="2"/>
        <v>1050</v>
      </c>
      <c r="D17" s="21">
        <f t="shared" si="3"/>
        <v>120</v>
      </c>
      <c r="E17" s="22">
        <f t="shared" ref="E17:F17" si="14">AD58</f>
        <v>12</v>
      </c>
      <c r="F17" s="23" t="str">
        <f t="shared" si="14"/>
        <v>-</v>
      </c>
      <c r="G17" s="24" t="str">
        <f t="shared" si="5"/>
        <v>05P</v>
      </c>
      <c r="H17" s="38">
        <f t="shared" si="6"/>
        <v>126000</v>
      </c>
    </row>
    <row r="18" spans="1:8" x14ac:dyDescent="0.3">
      <c r="A18" s="20">
        <f t="shared" si="0"/>
        <v>0</v>
      </c>
      <c r="B18" s="25">
        <f t="shared" si="1"/>
        <v>0</v>
      </c>
      <c r="C18" s="21">
        <f t="shared" si="2"/>
        <v>0</v>
      </c>
      <c r="D18" s="21">
        <f t="shared" si="3"/>
        <v>0</v>
      </c>
      <c r="E18" s="22">
        <f t="shared" ref="E18:F18" si="15">AD59</f>
        <v>0</v>
      </c>
      <c r="F18" s="23">
        <f t="shared" si="15"/>
        <v>0</v>
      </c>
      <c r="G18" s="24">
        <f t="shared" si="5"/>
        <v>0</v>
      </c>
      <c r="H18" s="38">
        <f t="shared" si="6"/>
        <v>0</v>
      </c>
    </row>
    <row r="19" spans="1:8" x14ac:dyDescent="0.3">
      <c r="A19" s="20">
        <f t="shared" si="0"/>
        <v>0</v>
      </c>
      <c r="B19" s="25">
        <f t="shared" si="1"/>
        <v>0</v>
      </c>
      <c r="C19" s="21">
        <f t="shared" si="2"/>
        <v>0</v>
      </c>
      <c r="D19" s="21">
        <f t="shared" si="3"/>
        <v>0</v>
      </c>
      <c r="E19" s="22">
        <f t="shared" ref="E19:F19" si="16">AD60</f>
        <v>0</v>
      </c>
      <c r="F19" s="23">
        <f t="shared" si="16"/>
        <v>0</v>
      </c>
      <c r="G19" s="24">
        <f t="shared" si="5"/>
        <v>0</v>
      </c>
      <c r="H19" s="38">
        <f t="shared" si="6"/>
        <v>0</v>
      </c>
    </row>
    <row r="20" spans="1:8" x14ac:dyDescent="0.3">
      <c r="A20" s="20">
        <f t="shared" si="0"/>
        <v>0</v>
      </c>
      <c r="B20" s="25">
        <f t="shared" si="1"/>
        <v>0</v>
      </c>
      <c r="C20" s="21">
        <f t="shared" si="2"/>
        <v>0</v>
      </c>
      <c r="D20" s="21">
        <f t="shared" si="3"/>
        <v>0</v>
      </c>
      <c r="E20" s="22">
        <f t="shared" ref="E20:F20" si="17">AD61</f>
        <v>0</v>
      </c>
      <c r="F20" s="23">
        <f t="shared" si="17"/>
        <v>0</v>
      </c>
      <c r="G20" s="24">
        <f t="shared" si="5"/>
        <v>0</v>
      </c>
      <c r="H20" s="38">
        <f t="shared" si="6"/>
        <v>0</v>
      </c>
    </row>
    <row r="21" spans="1:8" x14ac:dyDescent="0.3">
      <c r="A21" s="20">
        <f t="shared" si="0"/>
        <v>0</v>
      </c>
      <c r="B21" s="25">
        <f t="shared" si="1"/>
        <v>0</v>
      </c>
      <c r="C21" s="21">
        <f t="shared" si="2"/>
        <v>0</v>
      </c>
      <c r="D21" s="21">
        <f t="shared" si="3"/>
        <v>0</v>
      </c>
      <c r="E21" s="22">
        <f t="shared" ref="E21:F21" si="18">AD62</f>
        <v>0</v>
      </c>
      <c r="F21" s="23">
        <f t="shared" si="18"/>
        <v>0</v>
      </c>
      <c r="G21" s="24">
        <f t="shared" si="5"/>
        <v>0</v>
      </c>
      <c r="H21" s="38">
        <f t="shared" si="6"/>
        <v>0</v>
      </c>
    </row>
    <row r="22" spans="1:8" x14ac:dyDescent="0.3">
      <c r="A22" s="20">
        <f t="shared" si="0"/>
        <v>0</v>
      </c>
      <c r="B22" s="25">
        <f t="shared" si="1"/>
        <v>0</v>
      </c>
      <c r="C22" s="21">
        <f t="shared" si="2"/>
        <v>0</v>
      </c>
      <c r="D22" s="21">
        <f t="shared" si="3"/>
        <v>0</v>
      </c>
      <c r="E22" s="22">
        <f t="shared" ref="E22:F22" si="19">AD63</f>
        <v>0</v>
      </c>
      <c r="F22" s="23">
        <f t="shared" si="19"/>
        <v>0</v>
      </c>
      <c r="G22" s="24">
        <f t="shared" si="5"/>
        <v>0</v>
      </c>
      <c r="H22" s="38">
        <f t="shared" si="6"/>
        <v>0</v>
      </c>
    </row>
    <row r="23" spans="1:8" x14ac:dyDescent="0.3">
      <c r="A23" s="20">
        <f t="shared" si="0"/>
        <v>0</v>
      </c>
      <c r="B23" s="25">
        <f t="shared" si="1"/>
        <v>0</v>
      </c>
      <c r="C23" s="21">
        <f t="shared" si="2"/>
        <v>0</v>
      </c>
      <c r="D23" s="21">
        <f t="shared" si="3"/>
        <v>0</v>
      </c>
      <c r="E23" s="22">
        <f t="shared" ref="E23:F23" si="20">AD64</f>
        <v>0</v>
      </c>
      <c r="F23" s="23">
        <f t="shared" si="20"/>
        <v>0</v>
      </c>
      <c r="G23" s="24">
        <f t="shared" si="5"/>
        <v>0</v>
      </c>
      <c r="H23" s="38">
        <f t="shared" si="6"/>
        <v>0</v>
      </c>
    </row>
    <row r="24" spans="1:8" x14ac:dyDescent="0.3">
      <c r="A24" s="20">
        <f t="shared" si="0"/>
        <v>0</v>
      </c>
      <c r="B24" s="25">
        <f t="shared" si="1"/>
        <v>0</v>
      </c>
      <c r="C24" s="21">
        <f t="shared" si="2"/>
        <v>0</v>
      </c>
      <c r="D24" s="21">
        <f t="shared" si="3"/>
        <v>0</v>
      </c>
      <c r="E24" s="22">
        <f t="shared" ref="E24:F24" si="21">AD65</f>
        <v>0</v>
      </c>
      <c r="F24" s="23">
        <f t="shared" si="21"/>
        <v>0</v>
      </c>
      <c r="G24" s="24">
        <f t="shared" si="5"/>
        <v>0</v>
      </c>
      <c r="H24" s="38">
        <f t="shared" si="6"/>
        <v>0</v>
      </c>
    </row>
    <row r="25" spans="1:8" x14ac:dyDescent="0.3">
      <c r="A25" s="20">
        <f t="shared" si="0"/>
        <v>0</v>
      </c>
      <c r="B25" s="25">
        <f t="shared" si="1"/>
        <v>0</v>
      </c>
      <c r="C25" s="21">
        <f t="shared" si="2"/>
        <v>0</v>
      </c>
      <c r="D25" s="21">
        <f t="shared" si="3"/>
        <v>0</v>
      </c>
      <c r="E25" s="22">
        <f t="shared" ref="E25:F25" si="22">AD66</f>
        <v>0</v>
      </c>
      <c r="F25" s="23">
        <f t="shared" si="22"/>
        <v>0</v>
      </c>
      <c r="G25" s="24">
        <f t="shared" si="5"/>
        <v>0</v>
      </c>
      <c r="H25" s="38">
        <f t="shared" si="6"/>
        <v>0</v>
      </c>
    </row>
    <row r="26" spans="1:8" x14ac:dyDescent="0.3">
      <c r="A26" s="20">
        <f t="shared" si="0"/>
        <v>0</v>
      </c>
      <c r="B26" s="25">
        <f t="shared" si="1"/>
        <v>0</v>
      </c>
      <c r="C26" s="21">
        <f t="shared" si="2"/>
        <v>0</v>
      </c>
      <c r="D26" s="21">
        <f t="shared" si="3"/>
        <v>0</v>
      </c>
      <c r="E26" s="22">
        <f t="shared" ref="E26:F26" si="23">AD67</f>
        <v>0</v>
      </c>
      <c r="F26" s="23">
        <f t="shared" si="23"/>
        <v>0</v>
      </c>
      <c r="G26" s="24">
        <f t="shared" si="5"/>
        <v>0</v>
      </c>
      <c r="H26" s="38">
        <f t="shared" si="6"/>
        <v>0</v>
      </c>
    </row>
    <row r="27" spans="1:8" x14ac:dyDescent="0.3">
      <c r="A27" s="20">
        <f t="shared" si="0"/>
        <v>0</v>
      </c>
      <c r="B27" s="25">
        <f t="shared" si="1"/>
        <v>0</v>
      </c>
      <c r="C27" s="21">
        <f t="shared" si="2"/>
        <v>0</v>
      </c>
      <c r="D27" s="21">
        <f t="shared" si="3"/>
        <v>0</v>
      </c>
      <c r="E27" s="22">
        <f t="shared" ref="E27:F27" si="24">AD68</f>
        <v>0</v>
      </c>
      <c r="F27" s="23">
        <f t="shared" si="24"/>
        <v>0</v>
      </c>
      <c r="G27" s="24">
        <f t="shared" si="5"/>
        <v>0</v>
      </c>
      <c r="H27" s="38">
        <f t="shared" si="6"/>
        <v>0</v>
      </c>
    </row>
    <row r="28" spans="1:8" x14ac:dyDescent="0.3">
      <c r="A28" s="20">
        <f t="shared" si="0"/>
        <v>0</v>
      </c>
      <c r="B28" s="25">
        <f t="shared" si="1"/>
        <v>0</v>
      </c>
      <c r="C28" s="21">
        <f t="shared" si="2"/>
        <v>0</v>
      </c>
      <c r="D28" s="21">
        <f t="shared" si="3"/>
        <v>0</v>
      </c>
      <c r="E28" s="22">
        <f t="shared" ref="E28:F28" si="25">AD69</f>
        <v>0</v>
      </c>
      <c r="F28" s="23">
        <f t="shared" si="25"/>
        <v>0</v>
      </c>
      <c r="G28" s="24">
        <f t="shared" si="5"/>
        <v>0</v>
      </c>
      <c r="H28" s="38">
        <f t="shared" si="6"/>
        <v>0</v>
      </c>
    </row>
    <row r="29" spans="1:8" x14ac:dyDescent="0.3">
      <c r="A29" s="20">
        <f t="shared" si="0"/>
        <v>0</v>
      </c>
      <c r="B29" s="25">
        <f t="shared" si="1"/>
        <v>0</v>
      </c>
      <c r="C29" s="21">
        <f t="shared" si="2"/>
        <v>0</v>
      </c>
      <c r="D29" s="21">
        <f t="shared" si="3"/>
        <v>0</v>
      </c>
      <c r="E29" s="22">
        <f t="shared" ref="E29:F29" si="26">AD70</f>
        <v>0</v>
      </c>
      <c r="F29" s="23">
        <f t="shared" si="26"/>
        <v>0</v>
      </c>
      <c r="G29" s="24">
        <f t="shared" si="5"/>
        <v>0</v>
      </c>
      <c r="H29" s="38">
        <f t="shared" si="6"/>
        <v>0</v>
      </c>
    </row>
    <row r="30" spans="1:8" x14ac:dyDescent="0.3">
      <c r="A30" s="20">
        <f t="shared" si="0"/>
        <v>0</v>
      </c>
      <c r="B30" s="25">
        <f t="shared" si="1"/>
        <v>0</v>
      </c>
      <c r="C30" s="21">
        <f t="shared" si="2"/>
        <v>0</v>
      </c>
      <c r="D30" s="21">
        <f t="shared" si="3"/>
        <v>0</v>
      </c>
      <c r="E30" s="22">
        <f t="shared" ref="E30:F30" si="27">AD71</f>
        <v>0</v>
      </c>
      <c r="F30" s="23">
        <f t="shared" si="27"/>
        <v>0</v>
      </c>
      <c r="G30" s="24">
        <f t="shared" si="5"/>
        <v>0</v>
      </c>
      <c r="H30" s="38">
        <f t="shared" si="6"/>
        <v>0</v>
      </c>
    </row>
    <row r="31" spans="1:8" x14ac:dyDescent="0.3">
      <c r="A31" s="20">
        <f t="shared" si="0"/>
        <v>0</v>
      </c>
      <c r="B31" s="25">
        <f t="shared" si="1"/>
        <v>0</v>
      </c>
      <c r="C31" s="21">
        <f t="shared" si="2"/>
        <v>0</v>
      </c>
      <c r="D31" s="21">
        <f t="shared" si="3"/>
        <v>0</v>
      </c>
      <c r="E31" s="22">
        <f t="shared" ref="E31:F31" si="28">AD72</f>
        <v>0</v>
      </c>
      <c r="F31" s="23">
        <f t="shared" si="28"/>
        <v>0</v>
      </c>
      <c r="G31" s="24">
        <f t="shared" si="5"/>
        <v>0</v>
      </c>
      <c r="H31" s="38">
        <f t="shared" si="6"/>
        <v>0</v>
      </c>
    </row>
    <row r="32" spans="1:8" x14ac:dyDescent="0.3">
      <c r="A32" s="20">
        <f t="shared" si="0"/>
        <v>0</v>
      </c>
      <c r="B32" s="25">
        <f t="shared" si="1"/>
        <v>0</v>
      </c>
      <c r="C32" s="21">
        <f t="shared" si="2"/>
        <v>0</v>
      </c>
      <c r="D32" s="21">
        <f t="shared" si="3"/>
        <v>0</v>
      </c>
      <c r="E32" s="22">
        <f t="shared" ref="E32:F32" si="29">AD73</f>
        <v>0</v>
      </c>
      <c r="F32" s="23">
        <f t="shared" si="29"/>
        <v>0</v>
      </c>
      <c r="G32" s="24">
        <f t="shared" si="5"/>
        <v>0</v>
      </c>
      <c r="H32" s="38">
        <f t="shared" si="6"/>
        <v>0</v>
      </c>
    </row>
    <row r="33" spans="1:47" x14ac:dyDescent="0.3">
      <c r="A33" s="20">
        <f t="shared" si="0"/>
        <v>0</v>
      </c>
      <c r="B33" s="25">
        <f t="shared" si="1"/>
        <v>0</v>
      </c>
      <c r="C33" s="21">
        <f t="shared" si="2"/>
        <v>0</v>
      </c>
      <c r="D33" s="21">
        <f t="shared" si="3"/>
        <v>0</v>
      </c>
      <c r="E33" s="22">
        <f t="shared" ref="E33:F33" si="30">AD74</f>
        <v>0</v>
      </c>
      <c r="F33" s="23">
        <f t="shared" si="30"/>
        <v>0</v>
      </c>
      <c r="G33" s="24">
        <f t="shared" si="5"/>
        <v>0</v>
      </c>
      <c r="H33" s="38">
        <f t="shared" si="6"/>
        <v>0</v>
      </c>
    </row>
    <row r="34" spans="1:47" x14ac:dyDescent="0.3">
      <c r="A34" s="20">
        <f t="shared" si="0"/>
        <v>0</v>
      </c>
      <c r="B34" s="25">
        <f t="shared" si="1"/>
        <v>0</v>
      </c>
      <c r="C34" s="21">
        <f t="shared" si="2"/>
        <v>0</v>
      </c>
      <c r="D34" s="21">
        <f t="shared" si="3"/>
        <v>0</v>
      </c>
      <c r="E34" s="22">
        <f t="shared" ref="E34:F34" si="31">AD75</f>
        <v>0</v>
      </c>
      <c r="F34" s="23">
        <f t="shared" si="31"/>
        <v>0</v>
      </c>
      <c r="G34" s="24">
        <f t="shared" si="5"/>
        <v>0</v>
      </c>
      <c r="H34" s="38">
        <f t="shared" si="6"/>
        <v>0</v>
      </c>
    </row>
    <row r="35" spans="1:47" x14ac:dyDescent="0.3">
      <c r="A35" s="20">
        <f t="shared" si="0"/>
        <v>0</v>
      </c>
      <c r="B35" s="25">
        <f t="shared" si="1"/>
        <v>0</v>
      </c>
      <c r="C35" s="21">
        <f t="shared" si="2"/>
        <v>0</v>
      </c>
      <c r="D35" s="21">
        <f t="shared" si="3"/>
        <v>0</v>
      </c>
      <c r="E35" s="22">
        <f t="shared" ref="E35:F35" si="32">AD76</f>
        <v>0</v>
      </c>
      <c r="F35" s="23">
        <f t="shared" si="32"/>
        <v>0</v>
      </c>
      <c r="G35" s="24">
        <f t="shared" si="5"/>
        <v>0</v>
      </c>
      <c r="H35" s="38">
        <f t="shared" si="6"/>
        <v>0</v>
      </c>
    </row>
    <row r="36" spans="1:47" x14ac:dyDescent="0.3">
      <c r="A36" s="20">
        <f t="shared" si="0"/>
        <v>0</v>
      </c>
      <c r="B36" s="25">
        <f t="shared" si="1"/>
        <v>0</v>
      </c>
      <c r="C36" s="21">
        <f t="shared" si="2"/>
        <v>0</v>
      </c>
      <c r="D36" s="21">
        <f t="shared" si="3"/>
        <v>0</v>
      </c>
      <c r="E36" s="22">
        <f t="shared" ref="E36:F36" si="33">AD77</f>
        <v>0</v>
      </c>
      <c r="F36" s="23">
        <f t="shared" si="33"/>
        <v>0</v>
      </c>
      <c r="G36" s="24">
        <f t="shared" si="5"/>
        <v>0</v>
      </c>
      <c r="H36" s="38">
        <f t="shared" si="6"/>
        <v>0</v>
      </c>
    </row>
    <row r="37" spans="1:47" x14ac:dyDescent="0.3">
      <c r="A37" s="20">
        <f t="shared" si="0"/>
        <v>0</v>
      </c>
      <c r="B37" s="25">
        <f t="shared" si="1"/>
        <v>0</v>
      </c>
      <c r="C37" s="21">
        <f t="shared" si="2"/>
        <v>0</v>
      </c>
      <c r="D37" s="21">
        <f t="shared" si="3"/>
        <v>0</v>
      </c>
      <c r="E37" s="22">
        <f t="shared" ref="E37:F37" si="34">AD78</f>
        <v>0</v>
      </c>
      <c r="F37" s="23">
        <f t="shared" si="34"/>
        <v>0</v>
      </c>
      <c r="G37" s="24">
        <f t="shared" si="5"/>
        <v>0</v>
      </c>
      <c r="H37" s="38">
        <f t="shared" si="6"/>
        <v>0</v>
      </c>
    </row>
    <row r="38" spans="1:47" x14ac:dyDescent="0.3">
      <c r="A38" s="20">
        <f t="shared" si="0"/>
        <v>0</v>
      </c>
      <c r="B38" s="25">
        <f t="shared" si="1"/>
        <v>0</v>
      </c>
      <c r="C38" s="21">
        <f t="shared" si="2"/>
        <v>0</v>
      </c>
      <c r="D38" s="21">
        <f t="shared" si="3"/>
        <v>0</v>
      </c>
      <c r="E38" s="22">
        <f t="shared" ref="E38:F38" si="35">AD79</f>
        <v>0</v>
      </c>
      <c r="F38" s="23">
        <f t="shared" si="35"/>
        <v>0</v>
      </c>
      <c r="G38" s="24">
        <f t="shared" si="5"/>
        <v>0</v>
      </c>
      <c r="H38" s="38">
        <f t="shared" si="6"/>
        <v>0</v>
      </c>
    </row>
    <row r="39" spans="1:47" x14ac:dyDescent="0.3">
      <c r="A39" s="20">
        <f t="shared" si="0"/>
        <v>0</v>
      </c>
      <c r="B39" s="25">
        <f t="shared" si="1"/>
        <v>0</v>
      </c>
      <c r="C39" s="21">
        <f t="shared" si="2"/>
        <v>0</v>
      </c>
      <c r="D39" s="21">
        <f t="shared" si="3"/>
        <v>0</v>
      </c>
      <c r="E39" s="22">
        <f t="shared" ref="E39:F39" si="36">AD80</f>
        <v>0</v>
      </c>
      <c r="F39" s="23">
        <f t="shared" si="36"/>
        <v>0</v>
      </c>
      <c r="G39" s="24">
        <f t="shared" si="5"/>
        <v>0</v>
      </c>
      <c r="H39" s="38">
        <f t="shared" si="6"/>
        <v>0</v>
      </c>
    </row>
    <row r="40" spans="1:47" x14ac:dyDescent="0.3">
      <c r="A40" s="20">
        <f t="shared" si="0"/>
        <v>0</v>
      </c>
      <c r="B40" s="25">
        <f t="shared" si="1"/>
        <v>0</v>
      </c>
      <c r="C40" s="21">
        <f t="shared" si="2"/>
        <v>0</v>
      </c>
      <c r="D40" s="21">
        <f t="shared" si="3"/>
        <v>0</v>
      </c>
      <c r="E40" s="22">
        <f t="shared" ref="E40:F40" si="37">AD81</f>
        <v>0</v>
      </c>
      <c r="F40" s="23">
        <f t="shared" si="37"/>
        <v>0</v>
      </c>
      <c r="G40" s="24">
        <f t="shared" si="5"/>
        <v>0</v>
      </c>
      <c r="H40" s="38">
        <f t="shared" si="6"/>
        <v>0</v>
      </c>
    </row>
    <row r="41" spans="1:47" x14ac:dyDescent="0.3">
      <c r="A41" s="20">
        <f t="shared" si="0"/>
        <v>0</v>
      </c>
      <c r="B41" s="25">
        <f t="shared" si="1"/>
        <v>0</v>
      </c>
      <c r="C41" s="21">
        <f t="shared" si="2"/>
        <v>0</v>
      </c>
      <c r="D41" s="21">
        <f t="shared" si="3"/>
        <v>0</v>
      </c>
      <c r="E41" s="22">
        <f t="shared" ref="E41:F41" si="38">AD82</f>
        <v>0</v>
      </c>
      <c r="F41" s="23">
        <f t="shared" si="38"/>
        <v>0</v>
      </c>
      <c r="G41" s="24">
        <f t="shared" si="5"/>
        <v>0</v>
      </c>
      <c r="H41" s="38">
        <f t="shared" si="6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0"/>
        <v>0</v>
      </c>
      <c r="B42" s="25">
        <f t="shared" si="1"/>
        <v>0</v>
      </c>
      <c r="C42" s="21">
        <f t="shared" si="2"/>
        <v>0</v>
      </c>
      <c r="D42" s="21">
        <f t="shared" si="3"/>
        <v>0</v>
      </c>
      <c r="E42" s="22">
        <f t="shared" ref="E42:F42" si="39">AD83</f>
        <v>0</v>
      </c>
      <c r="F42" s="23">
        <f t="shared" si="39"/>
        <v>0</v>
      </c>
      <c r="G42" s="24">
        <f t="shared" si="5"/>
        <v>0</v>
      </c>
      <c r="H42" s="38">
        <f t="shared" si="6"/>
        <v>0</v>
      </c>
    </row>
    <row r="43" spans="1:47" x14ac:dyDescent="0.3">
      <c r="A43" s="20">
        <f t="shared" si="0"/>
        <v>0</v>
      </c>
      <c r="B43" s="25">
        <f t="shared" si="1"/>
        <v>0</v>
      </c>
      <c r="C43" s="21">
        <f t="shared" si="2"/>
        <v>0</v>
      </c>
      <c r="D43" s="21">
        <f t="shared" si="3"/>
        <v>0</v>
      </c>
      <c r="E43" s="22">
        <f t="shared" ref="E43:F43" si="40">AD84</f>
        <v>0</v>
      </c>
      <c r="F43" s="23">
        <f t="shared" si="40"/>
        <v>0</v>
      </c>
      <c r="G43" s="24">
        <f t="shared" si="5"/>
        <v>0</v>
      </c>
      <c r="H43" s="38">
        <f t="shared" si="6"/>
        <v>0</v>
      </c>
    </row>
    <row r="44" spans="1:47" x14ac:dyDescent="0.3">
      <c r="A44" s="20">
        <f t="shared" si="0"/>
        <v>0</v>
      </c>
      <c r="B44" s="25">
        <f t="shared" si="1"/>
        <v>0</v>
      </c>
      <c r="C44" s="21">
        <f t="shared" si="2"/>
        <v>0</v>
      </c>
      <c r="D44" s="21">
        <f t="shared" si="3"/>
        <v>0</v>
      </c>
      <c r="E44" s="22">
        <f t="shared" ref="E44:F44" si="41">AD85</f>
        <v>0</v>
      </c>
      <c r="F44" s="23">
        <f t="shared" si="41"/>
        <v>0</v>
      </c>
      <c r="G44" s="24">
        <f t="shared" si="5"/>
        <v>0</v>
      </c>
      <c r="H44" s="38">
        <f t="shared" si="6"/>
        <v>0</v>
      </c>
    </row>
    <row r="45" spans="1:47" x14ac:dyDescent="0.3">
      <c r="A45" s="20">
        <f t="shared" si="0"/>
        <v>0</v>
      </c>
      <c r="B45" s="25">
        <f t="shared" si="1"/>
        <v>0</v>
      </c>
      <c r="C45" s="21">
        <f t="shared" si="2"/>
        <v>0</v>
      </c>
      <c r="D45" s="21">
        <f t="shared" si="3"/>
        <v>0</v>
      </c>
      <c r="E45" s="22">
        <f t="shared" ref="E45:F45" si="42">AD86</f>
        <v>0</v>
      </c>
      <c r="F45" s="23">
        <f t="shared" si="42"/>
        <v>0</v>
      </c>
      <c r="G45" s="24">
        <f t="shared" si="5"/>
        <v>0</v>
      </c>
      <c r="H45" s="38">
        <f t="shared" si="6"/>
        <v>0</v>
      </c>
    </row>
    <row r="46" spans="1:47" ht="15" thickBot="1" x14ac:dyDescent="0.35">
      <c r="A46" s="29">
        <f t="shared" si="0"/>
        <v>0</v>
      </c>
      <c r="B46" s="30">
        <f t="shared" si="1"/>
        <v>0</v>
      </c>
      <c r="C46" s="31">
        <f t="shared" si="2"/>
        <v>0</v>
      </c>
      <c r="D46" s="31">
        <f t="shared" si="3"/>
        <v>0</v>
      </c>
      <c r="E46" s="32">
        <f t="shared" ref="E46:F46" si="43">AD87</f>
        <v>0</v>
      </c>
      <c r="F46" s="33">
        <f t="shared" si="43"/>
        <v>0</v>
      </c>
      <c r="G46" s="34">
        <f t="shared" si="5"/>
        <v>0</v>
      </c>
      <c r="H46" s="38">
        <f t="shared" si="6"/>
        <v>0</v>
      </c>
    </row>
    <row r="47" spans="1:47" x14ac:dyDescent="0.3">
      <c r="A47" s="45">
        <f t="shared" si="0"/>
        <v>0</v>
      </c>
      <c r="B47" s="46">
        <f t="shared" si="1"/>
        <v>0</v>
      </c>
      <c r="C47" s="45">
        <f t="shared" si="2"/>
        <v>0</v>
      </c>
      <c r="D47" s="45">
        <f t="shared" si="3"/>
        <v>0</v>
      </c>
      <c r="E47" s="45">
        <f t="shared" ref="E47:F47" si="44">AD88</f>
        <v>0</v>
      </c>
      <c r="F47" s="45">
        <f t="shared" si="44"/>
        <v>0</v>
      </c>
      <c r="G47" s="45">
        <f t="shared" si="5"/>
        <v>0</v>
      </c>
      <c r="H47" s="38">
        <f t="shared" si="6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188</v>
      </c>
      <c r="B49" t="s">
        <v>47</v>
      </c>
      <c r="C49">
        <v>8811</v>
      </c>
      <c r="D49">
        <v>9276</v>
      </c>
      <c r="E49" t="s">
        <v>108</v>
      </c>
      <c r="F49" t="s">
        <v>49</v>
      </c>
      <c r="G49">
        <v>170356</v>
      </c>
      <c r="H49">
        <v>31</v>
      </c>
      <c r="I49">
        <v>0.5</v>
      </c>
      <c r="J49" t="s">
        <v>50</v>
      </c>
      <c r="K49" t="s">
        <v>50</v>
      </c>
      <c r="L49" t="s">
        <v>594</v>
      </c>
      <c r="M49" t="s">
        <v>595</v>
      </c>
      <c r="N49">
        <v>29</v>
      </c>
      <c r="O49">
        <v>29</v>
      </c>
      <c r="P49" t="s">
        <v>50</v>
      </c>
      <c r="Q49" t="s">
        <v>53</v>
      </c>
      <c r="R49">
        <v>20</v>
      </c>
      <c r="S49">
        <v>18</v>
      </c>
      <c r="T49" t="s">
        <v>163</v>
      </c>
      <c r="U49">
        <v>1</v>
      </c>
      <c r="V49" t="s">
        <v>252</v>
      </c>
      <c r="W49" t="s">
        <v>50</v>
      </c>
      <c r="X49">
        <v>23.406808000000002</v>
      </c>
      <c r="Y49">
        <v>170356</v>
      </c>
      <c r="Z49" t="s">
        <v>594</v>
      </c>
      <c r="AA49" t="s">
        <v>595</v>
      </c>
      <c r="AB49" t="s">
        <v>172</v>
      </c>
      <c r="AC49" t="s">
        <v>49</v>
      </c>
      <c r="AD49">
        <v>18</v>
      </c>
      <c r="AE49" t="s">
        <v>58</v>
      </c>
      <c r="AF49">
        <v>20</v>
      </c>
      <c r="AG49" t="s">
        <v>59</v>
      </c>
      <c r="AH49">
        <v>41576</v>
      </c>
      <c r="AI49" t="s">
        <v>596</v>
      </c>
      <c r="AJ49" t="s">
        <v>83</v>
      </c>
      <c r="AK49">
        <v>2000</v>
      </c>
      <c r="AL49">
        <v>350</v>
      </c>
      <c r="AM49">
        <v>2350</v>
      </c>
      <c r="AN49">
        <v>47000</v>
      </c>
      <c r="AO49">
        <v>21670</v>
      </c>
      <c r="AP49">
        <v>21280</v>
      </c>
      <c r="AQ49">
        <v>11730</v>
      </c>
      <c r="AR49">
        <v>0</v>
      </c>
      <c r="AS49" t="s">
        <v>66</v>
      </c>
      <c r="AT49">
        <v>11730</v>
      </c>
      <c r="AU49">
        <v>18230</v>
      </c>
    </row>
    <row r="50" spans="1:47" x14ac:dyDescent="0.3">
      <c r="A50">
        <v>269</v>
      </c>
      <c r="B50" t="s">
        <v>47</v>
      </c>
      <c r="C50">
        <v>14155</v>
      </c>
      <c r="D50">
        <v>9277</v>
      </c>
      <c r="E50" t="s">
        <v>108</v>
      </c>
      <c r="F50" t="s">
        <v>49</v>
      </c>
      <c r="G50">
        <v>170357</v>
      </c>
      <c r="H50">
        <v>31</v>
      </c>
      <c r="I50">
        <v>0.5</v>
      </c>
      <c r="J50" t="s">
        <v>50</v>
      </c>
      <c r="K50" t="s">
        <v>50</v>
      </c>
      <c r="L50" t="s">
        <v>595</v>
      </c>
      <c r="M50" t="s">
        <v>746</v>
      </c>
      <c r="N50">
        <v>29</v>
      </c>
      <c r="O50">
        <v>30</v>
      </c>
      <c r="P50" t="s">
        <v>50</v>
      </c>
      <c r="Q50" t="s">
        <v>53</v>
      </c>
      <c r="R50">
        <v>155</v>
      </c>
      <c r="S50">
        <v>18</v>
      </c>
      <c r="T50" t="s">
        <v>163</v>
      </c>
      <c r="U50">
        <v>1</v>
      </c>
      <c r="V50" t="s">
        <v>252</v>
      </c>
      <c r="W50" t="s">
        <v>50</v>
      </c>
      <c r="X50">
        <v>156.992637</v>
      </c>
      <c r="Y50">
        <v>170357</v>
      </c>
      <c r="Z50" t="s">
        <v>595</v>
      </c>
      <c r="AA50" t="s">
        <v>746</v>
      </c>
      <c r="AB50" t="s">
        <v>172</v>
      </c>
      <c r="AC50" t="s">
        <v>49</v>
      </c>
      <c r="AD50">
        <v>18</v>
      </c>
      <c r="AE50" t="s">
        <v>58</v>
      </c>
      <c r="AF50">
        <v>160</v>
      </c>
      <c r="AG50" t="s">
        <v>59</v>
      </c>
      <c r="AH50">
        <v>41576</v>
      </c>
      <c r="AI50" t="s">
        <v>747</v>
      </c>
      <c r="AJ50" t="s">
        <v>83</v>
      </c>
      <c r="AK50">
        <v>2000</v>
      </c>
      <c r="AL50">
        <v>350</v>
      </c>
      <c r="AM50">
        <v>2350</v>
      </c>
      <c r="AN50">
        <v>376000</v>
      </c>
      <c r="AO50">
        <v>53820</v>
      </c>
      <c r="AP50">
        <v>50700</v>
      </c>
      <c r="AQ50">
        <v>31740</v>
      </c>
      <c r="AR50">
        <v>0</v>
      </c>
      <c r="AS50" t="s">
        <v>66</v>
      </c>
      <c r="AT50">
        <v>31740</v>
      </c>
      <c r="AU50">
        <v>45420</v>
      </c>
    </row>
    <row r="51" spans="1:47" x14ac:dyDescent="0.3">
      <c r="A51">
        <v>270</v>
      </c>
      <c r="B51" t="s">
        <v>47</v>
      </c>
      <c r="C51">
        <v>14156</v>
      </c>
      <c r="D51">
        <v>1638</v>
      </c>
      <c r="E51" t="s">
        <v>748</v>
      </c>
      <c r="F51" t="s">
        <v>49</v>
      </c>
      <c r="G51">
        <v>170144</v>
      </c>
      <c r="H51">
        <v>31</v>
      </c>
      <c r="I51">
        <v>2</v>
      </c>
      <c r="J51" t="s">
        <v>50</v>
      </c>
      <c r="K51">
        <v>870007</v>
      </c>
      <c r="L51" t="s">
        <v>746</v>
      </c>
      <c r="M51" t="s">
        <v>537</v>
      </c>
      <c r="N51">
        <v>30</v>
      </c>
      <c r="O51">
        <v>29</v>
      </c>
      <c r="P51" t="s">
        <v>50</v>
      </c>
      <c r="Q51" t="s">
        <v>53</v>
      </c>
      <c r="R51">
        <v>63</v>
      </c>
      <c r="S51">
        <v>24</v>
      </c>
      <c r="T51" t="s">
        <v>163</v>
      </c>
      <c r="U51">
        <v>1</v>
      </c>
      <c r="V51" t="s">
        <v>252</v>
      </c>
      <c r="W51" t="s">
        <v>50</v>
      </c>
      <c r="X51">
        <v>62.127564999999997</v>
      </c>
      <c r="Y51">
        <v>170144</v>
      </c>
      <c r="Z51" t="s">
        <v>746</v>
      </c>
      <c r="AA51" t="s">
        <v>537</v>
      </c>
      <c r="AB51" t="s">
        <v>172</v>
      </c>
      <c r="AC51" t="s">
        <v>49</v>
      </c>
      <c r="AD51">
        <v>18</v>
      </c>
      <c r="AE51" t="s">
        <v>58</v>
      </c>
      <c r="AF51">
        <v>65</v>
      </c>
      <c r="AG51" t="s">
        <v>59</v>
      </c>
      <c r="AH51">
        <v>41576</v>
      </c>
      <c r="AI51" t="s">
        <v>749</v>
      </c>
      <c r="AJ51" t="s">
        <v>61</v>
      </c>
      <c r="AK51">
        <v>1000</v>
      </c>
      <c r="AL51">
        <v>350</v>
      </c>
      <c r="AM51">
        <v>1350</v>
      </c>
      <c r="AN51">
        <v>87750</v>
      </c>
      <c r="AO51">
        <v>32790</v>
      </c>
      <c r="AP51">
        <v>31530</v>
      </c>
      <c r="AQ51">
        <v>19720</v>
      </c>
      <c r="AR51">
        <v>0</v>
      </c>
      <c r="AS51" t="s">
        <v>66</v>
      </c>
      <c r="AT51">
        <v>19720</v>
      </c>
      <c r="AU51">
        <v>28010</v>
      </c>
    </row>
    <row r="52" spans="1:47" x14ac:dyDescent="0.3">
      <c r="A52">
        <v>43</v>
      </c>
      <c r="B52" t="s">
        <v>47</v>
      </c>
      <c r="C52">
        <v>8797</v>
      </c>
      <c r="D52">
        <v>22769</v>
      </c>
      <c r="E52" t="s">
        <v>175</v>
      </c>
      <c r="F52" t="s">
        <v>155</v>
      </c>
      <c r="G52">
        <v>170720</v>
      </c>
      <c r="H52">
        <v>31</v>
      </c>
      <c r="I52">
        <v>0.5</v>
      </c>
      <c r="J52" t="s">
        <v>176</v>
      </c>
      <c r="K52" t="s">
        <v>177</v>
      </c>
      <c r="L52" t="s">
        <v>178</v>
      </c>
      <c r="M52" t="s">
        <v>179</v>
      </c>
      <c r="N52">
        <v>29</v>
      </c>
      <c r="O52">
        <v>29</v>
      </c>
      <c r="P52" t="s">
        <v>50</v>
      </c>
      <c r="Q52" t="s">
        <v>53</v>
      </c>
      <c r="R52">
        <v>222</v>
      </c>
      <c r="S52">
        <v>6387</v>
      </c>
      <c r="T52" t="s">
        <v>163</v>
      </c>
      <c r="U52">
        <v>1</v>
      </c>
      <c r="V52" t="s">
        <v>180</v>
      </c>
      <c r="W52" t="s">
        <v>50</v>
      </c>
      <c r="X52">
        <v>201.81482600000001</v>
      </c>
      <c r="Y52">
        <v>170720</v>
      </c>
      <c r="Z52" t="s">
        <v>181</v>
      </c>
      <c r="AA52" t="s">
        <v>179</v>
      </c>
      <c r="AB52" t="s">
        <v>172</v>
      </c>
      <c r="AC52" t="s">
        <v>49</v>
      </c>
      <c r="AD52">
        <v>84</v>
      </c>
      <c r="AE52">
        <v>66</v>
      </c>
      <c r="AF52">
        <v>270</v>
      </c>
      <c r="AG52" t="s">
        <v>117</v>
      </c>
      <c r="AH52">
        <v>41549</v>
      </c>
      <c r="AI52" t="s">
        <v>182</v>
      </c>
      <c r="AJ52" t="s">
        <v>83</v>
      </c>
      <c r="AK52">
        <v>2000</v>
      </c>
      <c r="AL52">
        <v>350</v>
      </c>
      <c r="AM52">
        <v>2350</v>
      </c>
      <c r="AN52">
        <v>634500</v>
      </c>
      <c r="AO52">
        <v>231410</v>
      </c>
      <c r="AP52">
        <v>0</v>
      </c>
      <c r="AQ52">
        <v>276920</v>
      </c>
      <c r="AR52">
        <v>127010</v>
      </c>
      <c r="AS52" t="s">
        <v>71</v>
      </c>
      <c r="AT52">
        <v>127010</v>
      </c>
      <c r="AU52">
        <v>211780</v>
      </c>
    </row>
    <row r="53" spans="1:47" x14ac:dyDescent="0.3">
      <c r="A53">
        <v>100</v>
      </c>
      <c r="B53" t="s">
        <v>47</v>
      </c>
      <c r="C53">
        <v>2086</v>
      </c>
      <c r="D53">
        <v>6195</v>
      </c>
      <c r="E53" t="s">
        <v>366</v>
      </c>
      <c r="F53" t="s">
        <v>49</v>
      </c>
      <c r="G53">
        <v>170666</v>
      </c>
      <c r="H53">
        <v>31</v>
      </c>
      <c r="I53">
        <v>1.1299999999999999</v>
      </c>
      <c r="J53" t="s">
        <v>50</v>
      </c>
      <c r="K53">
        <v>860245</v>
      </c>
      <c r="L53" t="s">
        <v>367</v>
      </c>
      <c r="M53" t="s">
        <v>368</v>
      </c>
      <c r="N53">
        <v>29</v>
      </c>
      <c r="O53">
        <v>30</v>
      </c>
      <c r="P53" t="s">
        <v>50</v>
      </c>
      <c r="Q53" t="s">
        <v>53</v>
      </c>
      <c r="R53">
        <v>55</v>
      </c>
      <c r="S53">
        <v>12</v>
      </c>
      <c r="T53" t="s">
        <v>163</v>
      </c>
      <c r="U53">
        <v>1</v>
      </c>
      <c r="V53" t="s">
        <v>180</v>
      </c>
      <c r="W53" t="s">
        <v>50</v>
      </c>
      <c r="X53">
        <v>57.180262999999997</v>
      </c>
      <c r="Y53">
        <v>170666</v>
      </c>
      <c r="Z53" t="s">
        <v>367</v>
      </c>
      <c r="AA53" t="s">
        <v>368</v>
      </c>
      <c r="AB53" t="s">
        <v>172</v>
      </c>
      <c r="AC53" t="s">
        <v>49</v>
      </c>
      <c r="AD53">
        <v>12</v>
      </c>
      <c r="AE53" t="s">
        <v>58</v>
      </c>
      <c r="AF53">
        <v>55</v>
      </c>
      <c r="AG53" t="s">
        <v>59</v>
      </c>
      <c r="AH53">
        <v>41576</v>
      </c>
      <c r="AI53" t="s">
        <v>369</v>
      </c>
      <c r="AJ53" t="s">
        <v>83</v>
      </c>
      <c r="AK53">
        <v>2000</v>
      </c>
      <c r="AL53">
        <v>200</v>
      </c>
      <c r="AM53">
        <v>2200</v>
      </c>
      <c r="AN53">
        <v>121000</v>
      </c>
      <c r="AO53">
        <v>28080</v>
      </c>
      <c r="AP53">
        <v>28080</v>
      </c>
      <c r="AQ53">
        <v>15930</v>
      </c>
      <c r="AR53">
        <v>0</v>
      </c>
      <c r="AS53" t="s">
        <v>66</v>
      </c>
      <c r="AT53">
        <v>15930</v>
      </c>
      <c r="AU53">
        <v>24030</v>
      </c>
    </row>
    <row r="54" spans="1:47" x14ac:dyDescent="0.3">
      <c r="A54">
        <v>101</v>
      </c>
      <c r="B54" t="s">
        <v>47</v>
      </c>
      <c r="C54">
        <v>2087</v>
      </c>
      <c r="D54">
        <v>6196</v>
      </c>
      <c r="E54" t="s">
        <v>366</v>
      </c>
      <c r="F54" t="s">
        <v>49</v>
      </c>
      <c r="G54">
        <v>170240</v>
      </c>
      <c r="H54">
        <v>31</v>
      </c>
      <c r="I54">
        <v>0.5</v>
      </c>
      <c r="J54" t="s">
        <v>50</v>
      </c>
      <c r="K54">
        <v>860245</v>
      </c>
      <c r="L54" t="s">
        <v>368</v>
      </c>
      <c r="M54" t="s">
        <v>370</v>
      </c>
      <c r="N54">
        <v>30</v>
      </c>
      <c r="O54">
        <v>30</v>
      </c>
      <c r="P54" t="s">
        <v>50</v>
      </c>
      <c r="Q54" t="s">
        <v>53</v>
      </c>
      <c r="R54">
        <v>177</v>
      </c>
      <c r="S54">
        <v>18</v>
      </c>
      <c r="T54" t="s">
        <v>163</v>
      </c>
      <c r="U54">
        <v>1</v>
      </c>
      <c r="V54" t="s">
        <v>180</v>
      </c>
      <c r="W54" t="s">
        <v>50</v>
      </c>
      <c r="X54">
        <v>180.39952299999999</v>
      </c>
      <c r="Y54">
        <v>170240</v>
      </c>
      <c r="Z54" t="s">
        <v>368</v>
      </c>
      <c r="AA54" t="s">
        <v>370</v>
      </c>
      <c r="AB54" t="s">
        <v>172</v>
      </c>
      <c r="AC54" t="s">
        <v>49</v>
      </c>
      <c r="AD54">
        <v>18</v>
      </c>
      <c r="AE54" t="s">
        <v>58</v>
      </c>
      <c r="AF54">
        <v>180</v>
      </c>
      <c r="AG54" t="s">
        <v>59</v>
      </c>
      <c r="AH54">
        <v>41576</v>
      </c>
      <c r="AI54" t="s">
        <v>104</v>
      </c>
      <c r="AJ54" t="s">
        <v>83</v>
      </c>
      <c r="AK54">
        <v>2000</v>
      </c>
      <c r="AL54">
        <v>25</v>
      </c>
      <c r="AM54">
        <v>2025</v>
      </c>
      <c r="AN54">
        <v>364500</v>
      </c>
      <c r="AO54">
        <v>47590</v>
      </c>
      <c r="AP54">
        <v>44080</v>
      </c>
      <c r="AQ54">
        <v>36570</v>
      </c>
      <c r="AR54">
        <v>0</v>
      </c>
      <c r="AS54" t="s">
        <v>66</v>
      </c>
      <c r="AT54">
        <v>36570</v>
      </c>
      <c r="AU54">
        <v>42750</v>
      </c>
    </row>
    <row r="55" spans="1:47" x14ac:dyDescent="0.3">
      <c r="A55">
        <v>151</v>
      </c>
      <c r="B55" t="s">
        <v>47</v>
      </c>
      <c r="C55">
        <v>3771</v>
      </c>
      <c r="D55">
        <v>13593</v>
      </c>
      <c r="E55" t="s">
        <v>50</v>
      </c>
      <c r="F55" t="s">
        <v>49</v>
      </c>
      <c r="G55">
        <v>170485</v>
      </c>
      <c r="H55">
        <v>31</v>
      </c>
      <c r="I55">
        <v>0</v>
      </c>
      <c r="J55" t="s">
        <v>50</v>
      </c>
      <c r="K55">
        <v>900015</v>
      </c>
      <c r="L55" t="s">
        <v>505</v>
      </c>
      <c r="M55" t="s">
        <v>507</v>
      </c>
      <c r="N55">
        <v>30</v>
      </c>
      <c r="O55">
        <v>30</v>
      </c>
      <c r="P55" t="s">
        <v>50</v>
      </c>
      <c r="Q55" t="s">
        <v>53</v>
      </c>
      <c r="R55">
        <v>156</v>
      </c>
      <c r="S55">
        <v>42</v>
      </c>
      <c r="T55" t="s">
        <v>163</v>
      </c>
      <c r="U55">
        <v>1</v>
      </c>
      <c r="V55" t="s">
        <v>506</v>
      </c>
      <c r="W55" t="s">
        <v>50</v>
      </c>
      <c r="X55">
        <v>154.24969200000001</v>
      </c>
      <c r="Y55">
        <v>170485</v>
      </c>
      <c r="Z55" t="s">
        <v>507</v>
      </c>
      <c r="AA55" t="s">
        <v>505</v>
      </c>
      <c r="AB55" t="s">
        <v>172</v>
      </c>
      <c r="AC55" t="s">
        <v>49</v>
      </c>
      <c r="AD55">
        <v>42</v>
      </c>
      <c r="AE55" t="s">
        <v>58</v>
      </c>
      <c r="AF55">
        <v>160</v>
      </c>
      <c r="AG55" t="s">
        <v>117</v>
      </c>
      <c r="AH55">
        <v>41700</v>
      </c>
      <c r="AI55" t="s">
        <v>508</v>
      </c>
      <c r="AJ55" t="s">
        <v>83</v>
      </c>
      <c r="AK55">
        <v>2000</v>
      </c>
      <c r="AL55">
        <v>200</v>
      </c>
      <c r="AM55">
        <v>2200</v>
      </c>
      <c r="AN55">
        <v>352000</v>
      </c>
      <c r="AO55">
        <v>79730</v>
      </c>
      <c r="AP55">
        <v>61010</v>
      </c>
      <c r="AQ55">
        <v>83720</v>
      </c>
      <c r="AR55">
        <v>57200</v>
      </c>
      <c r="AS55" t="s">
        <v>71</v>
      </c>
      <c r="AT55">
        <v>57200</v>
      </c>
      <c r="AU55">
        <v>70420</v>
      </c>
    </row>
    <row r="56" spans="1:47" x14ac:dyDescent="0.3">
      <c r="A56">
        <v>152</v>
      </c>
      <c r="B56" t="s">
        <v>47</v>
      </c>
      <c r="C56">
        <v>3847</v>
      </c>
      <c r="D56">
        <v>13837</v>
      </c>
      <c r="E56" t="s">
        <v>108</v>
      </c>
      <c r="F56" t="s">
        <v>49</v>
      </c>
      <c r="G56">
        <v>170655</v>
      </c>
      <c r="H56">
        <v>31</v>
      </c>
      <c r="I56">
        <v>0</v>
      </c>
      <c r="J56" t="s">
        <v>50</v>
      </c>
      <c r="K56">
        <v>900015</v>
      </c>
      <c r="L56" t="s">
        <v>507</v>
      </c>
      <c r="M56" t="s">
        <v>509</v>
      </c>
      <c r="N56">
        <v>30</v>
      </c>
      <c r="O56">
        <v>29</v>
      </c>
      <c r="P56" t="s">
        <v>50</v>
      </c>
      <c r="Q56" t="s">
        <v>53</v>
      </c>
      <c r="R56">
        <v>20</v>
      </c>
      <c r="S56">
        <v>42</v>
      </c>
      <c r="T56" t="s">
        <v>163</v>
      </c>
      <c r="U56">
        <v>1</v>
      </c>
      <c r="V56" t="s">
        <v>506</v>
      </c>
      <c r="W56" t="s">
        <v>50</v>
      </c>
      <c r="X56">
        <v>22.159929000000002</v>
      </c>
      <c r="Y56">
        <v>170655</v>
      </c>
      <c r="Z56" t="s">
        <v>509</v>
      </c>
      <c r="AA56" t="s">
        <v>507</v>
      </c>
      <c r="AB56" t="s">
        <v>172</v>
      </c>
      <c r="AC56" t="s">
        <v>49</v>
      </c>
      <c r="AD56">
        <v>42</v>
      </c>
      <c r="AE56" t="s">
        <v>58</v>
      </c>
      <c r="AF56">
        <v>20</v>
      </c>
      <c r="AG56" t="s">
        <v>117</v>
      </c>
      <c r="AH56">
        <v>41700</v>
      </c>
      <c r="AI56" t="s">
        <v>510</v>
      </c>
      <c r="AJ56" t="s">
        <v>61</v>
      </c>
      <c r="AK56">
        <v>1000</v>
      </c>
      <c r="AL56">
        <v>25</v>
      </c>
      <c r="AM56">
        <v>1025</v>
      </c>
      <c r="AN56">
        <v>20500</v>
      </c>
      <c r="AO56">
        <v>29080</v>
      </c>
      <c r="AP56">
        <v>26740</v>
      </c>
      <c r="AQ56">
        <v>17940</v>
      </c>
      <c r="AR56">
        <v>15600</v>
      </c>
      <c r="AS56" t="s">
        <v>71</v>
      </c>
      <c r="AT56">
        <v>15600</v>
      </c>
      <c r="AU56">
        <v>22340</v>
      </c>
    </row>
    <row r="57" spans="1:47" x14ac:dyDescent="0.3">
      <c r="A57">
        <v>169</v>
      </c>
      <c r="B57" t="s">
        <v>47</v>
      </c>
      <c r="C57">
        <v>7084</v>
      </c>
      <c r="D57">
        <v>14341</v>
      </c>
      <c r="E57" t="s">
        <v>549</v>
      </c>
      <c r="F57" t="s">
        <v>49</v>
      </c>
      <c r="G57">
        <v>173811</v>
      </c>
      <c r="H57">
        <v>31</v>
      </c>
      <c r="I57">
        <v>0.9</v>
      </c>
      <c r="J57" t="s">
        <v>50</v>
      </c>
      <c r="K57" t="s">
        <v>550</v>
      </c>
      <c r="L57" t="s">
        <v>551</v>
      </c>
      <c r="M57" t="s">
        <v>552</v>
      </c>
      <c r="N57">
        <v>29</v>
      </c>
      <c r="O57">
        <v>29</v>
      </c>
      <c r="P57" t="s">
        <v>50</v>
      </c>
      <c r="Q57" t="s">
        <v>53</v>
      </c>
      <c r="R57">
        <v>190</v>
      </c>
      <c r="S57">
        <v>30</v>
      </c>
      <c r="T57" t="s">
        <v>163</v>
      </c>
      <c r="U57">
        <v>1</v>
      </c>
      <c r="V57" t="s">
        <v>553</v>
      </c>
      <c r="W57" t="s">
        <v>50</v>
      </c>
      <c r="X57">
        <v>197.10395500000001</v>
      </c>
      <c r="Y57">
        <v>173811</v>
      </c>
      <c r="Z57" t="s">
        <v>551</v>
      </c>
      <c r="AA57" t="s">
        <v>552</v>
      </c>
      <c r="AB57" t="s">
        <v>554</v>
      </c>
      <c r="AC57" t="s">
        <v>49</v>
      </c>
      <c r="AD57">
        <v>30</v>
      </c>
      <c r="AE57" t="s">
        <v>58</v>
      </c>
      <c r="AF57">
        <v>190</v>
      </c>
      <c r="AG57" t="s">
        <v>59</v>
      </c>
      <c r="AH57">
        <v>41576</v>
      </c>
      <c r="AI57" t="s">
        <v>555</v>
      </c>
      <c r="AJ57" t="s">
        <v>61</v>
      </c>
      <c r="AK57">
        <v>1000</v>
      </c>
      <c r="AL57">
        <v>50</v>
      </c>
      <c r="AM57">
        <v>1050</v>
      </c>
      <c r="AN57">
        <v>199500</v>
      </c>
      <c r="AO57">
        <v>67730</v>
      </c>
      <c r="AP57">
        <v>56620</v>
      </c>
      <c r="AQ57">
        <v>66010</v>
      </c>
      <c r="AR57">
        <v>54860</v>
      </c>
      <c r="AS57" t="s">
        <v>71</v>
      </c>
      <c r="AT57">
        <v>54860</v>
      </c>
      <c r="AU57">
        <v>61310</v>
      </c>
    </row>
    <row r="58" spans="1:47" x14ac:dyDescent="0.3">
      <c r="A58">
        <v>189</v>
      </c>
      <c r="B58" t="s">
        <v>47</v>
      </c>
      <c r="C58">
        <v>9058</v>
      </c>
      <c r="D58">
        <v>7738</v>
      </c>
      <c r="E58" t="s">
        <v>597</v>
      </c>
      <c r="F58" t="s">
        <v>49</v>
      </c>
      <c r="G58">
        <v>0</v>
      </c>
      <c r="H58">
        <v>31</v>
      </c>
      <c r="I58">
        <v>0</v>
      </c>
      <c r="J58" t="s">
        <v>50</v>
      </c>
      <c r="K58">
        <v>200058</v>
      </c>
      <c r="L58" t="s">
        <v>598</v>
      </c>
      <c r="M58" t="s">
        <v>598</v>
      </c>
      <c r="N58">
        <v>29</v>
      </c>
      <c r="O58">
        <v>29</v>
      </c>
      <c r="P58" t="s">
        <v>50</v>
      </c>
      <c r="Q58" t="s">
        <v>53</v>
      </c>
      <c r="R58">
        <v>30</v>
      </c>
      <c r="S58">
        <v>12</v>
      </c>
      <c r="T58" t="s">
        <v>163</v>
      </c>
      <c r="U58">
        <v>1</v>
      </c>
      <c r="V58" t="s">
        <v>599</v>
      </c>
      <c r="W58" t="s">
        <v>50</v>
      </c>
      <c r="X58">
        <v>30.546333000000001</v>
      </c>
      <c r="Y58" t="s">
        <v>598</v>
      </c>
      <c r="Z58" t="s">
        <v>598</v>
      </c>
      <c r="AA58" t="s">
        <v>598</v>
      </c>
      <c r="AB58" t="s">
        <v>172</v>
      </c>
      <c r="AC58" t="s">
        <v>49</v>
      </c>
      <c r="AD58">
        <v>12</v>
      </c>
      <c r="AE58" t="s">
        <v>58</v>
      </c>
      <c r="AF58">
        <v>120</v>
      </c>
      <c r="AG58" t="s">
        <v>117</v>
      </c>
      <c r="AH58">
        <v>41620</v>
      </c>
      <c r="AI58" t="s">
        <v>600</v>
      </c>
      <c r="AJ58" t="s">
        <v>61</v>
      </c>
      <c r="AK58">
        <v>1000</v>
      </c>
      <c r="AL58">
        <v>50</v>
      </c>
      <c r="AM58">
        <v>1050</v>
      </c>
      <c r="AN58">
        <v>126000</v>
      </c>
      <c r="AO58">
        <v>21880</v>
      </c>
      <c r="AP58">
        <v>21880</v>
      </c>
      <c r="AQ58">
        <v>9660</v>
      </c>
      <c r="AR58">
        <v>0</v>
      </c>
      <c r="AS58" t="s">
        <v>66</v>
      </c>
      <c r="AT58">
        <v>9660</v>
      </c>
      <c r="AU58">
        <v>17810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workbookViewId="0">
      <pane ySplit="9240" topLeftCell="A37"/>
      <selection activeCell="G1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81"/>
      <c r="G1" s="81" t="s">
        <v>1255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81"/>
      <c r="G2" s="81" t="s">
        <v>1268</v>
      </c>
      <c r="H2" s="1" t="s">
        <v>1177</v>
      </c>
    </row>
    <row r="3" spans="1:8" ht="15" thickBot="1" x14ac:dyDescent="0.35">
      <c r="A3" s="37" t="s">
        <v>1212</v>
      </c>
      <c r="B3" s="26">
        <f>SUM(B8:B12)</f>
        <v>424310</v>
      </c>
      <c r="C3" s="27">
        <f>H3/D3</f>
        <v>1075</v>
      </c>
      <c r="D3" s="28">
        <f>SUM(D8:D47)</f>
        <v>500</v>
      </c>
      <c r="E3" s="47"/>
      <c r="F3" s="47"/>
      <c r="G3" s="47"/>
      <c r="H3">
        <f>SUM(H8:H47)</f>
        <v>537500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" si="0">Y49</f>
        <v>173984</v>
      </c>
      <c r="B8" s="25">
        <f t="shared" ref="B8" si="1">AU49</f>
        <v>424310</v>
      </c>
      <c r="C8" s="21">
        <f t="shared" ref="C8" si="2">AM49</f>
        <v>1075</v>
      </c>
      <c r="D8" s="21">
        <f t="shared" ref="D8" si="3">AF49</f>
        <v>500</v>
      </c>
      <c r="E8" s="22">
        <f>AD49</f>
        <v>120</v>
      </c>
      <c r="F8" s="23" t="str">
        <f t="shared" ref="F8" si="4">AE49</f>
        <v>-</v>
      </c>
      <c r="G8" s="24" t="str">
        <f t="shared" ref="G8" si="5">V49</f>
        <v>02K</v>
      </c>
      <c r="H8" s="38">
        <f t="shared" ref="H8" si="6">AN49</f>
        <v>537500</v>
      </c>
    </row>
    <row r="9" spans="1:8" x14ac:dyDescent="0.3">
      <c r="A9" s="20">
        <f t="shared" ref="A9:A47" si="7">Y50</f>
        <v>0</v>
      </c>
      <c r="B9" s="25">
        <f t="shared" ref="B9:B47" si="8">AU50</f>
        <v>0</v>
      </c>
      <c r="C9" s="21">
        <f t="shared" ref="C9:C47" si="9">AM50</f>
        <v>0</v>
      </c>
      <c r="D9" s="21">
        <f t="shared" ref="D9:D47" si="10">AF50</f>
        <v>0</v>
      </c>
      <c r="E9" s="22">
        <f>AD50</f>
        <v>0</v>
      </c>
      <c r="F9" s="23">
        <f t="shared" ref="F9" si="11">AE50</f>
        <v>0</v>
      </c>
      <c r="G9" s="24">
        <f t="shared" ref="G9:G47" si="12">V50</f>
        <v>0</v>
      </c>
      <c r="H9">
        <f t="shared" ref="H9:H47" si="13">AN50</f>
        <v>0</v>
      </c>
    </row>
    <row r="10" spans="1:8" x14ac:dyDescent="0.3">
      <c r="A10" s="20">
        <f t="shared" si="7"/>
        <v>0</v>
      </c>
      <c r="B10" s="25">
        <f t="shared" si="8"/>
        <v>0</v>
      </c>
      <c r="C10" s="21">
        <f t="shared" si="9"/>
        <v>0</v>
      </c>
      <c r="D10" s="21">
        <f t="shared" si="10"/>
        <v>0</v>
      </c>
      <c r="E10" s="22">
        <f t="shared" ref="E10:F25" si="14">AD51</f>
        <v>0</v>
      </c>
      <c r="F10" s="23">
        <f t="shared" si="14"/>
        <v>0</v>
      </c>
      <c r="G10" s="24">
        <f t="shared" si="12"/>
        <v>0</v>
      </c>
      <c r="H10">
        <f t="shared" si="13"/>
        <v>0</v>
      </c>
    </row>
    <row r="11" spans="1:8" x14ac:dyDescent="0.3">
      <c r="A11" s="20">
        <f t="shared" si="7"/>
        <v>0</v>
      </c>
      <c r="B11" s="25">
        <f t="shared" si="8"/>
        <v>0</v>
      </c>
      <c r="C11" s="21">
        <f t="shared" si="9"/>
        <v>0</v>
      </c>
      <c r="D11" s="21">
        <f t="shared" si="10"/>
        <v>0</v>
      </c>
      <c r="E11" s="22">
        <f t="shared" si="14"/>
        <v>0</v>
      </c>
      <c r="F11" s="23">
        <f t="shared" si="14"/>
        <v>0</v>
      </c>
      <c r="G11" s="24">
        <f t="shared" si="12"/>
        <v>0</v>
      </c>
      <c r="H11">
        <f t="shared" si="13"/>
        <v>0</v>
      </c>
    </row>
    <row r="12" spans="1:8" x14ac:dyDescent="0.3">
      <c r="A12" s="20">
        <f t="shared" si="7"/>
        <v>0</v>
      </c>
      <c r="B12" s="25">
        <f t="shared" si="8"/>
        <v>0</v>
      </c>
      <c r="C12" s="21">
        <f t="shared" si="9"/>
        <v>0</v>
      </c>
      <c r="D12" s="21">
        <f t="shared" si="10"/>
        <v>0</v>
      </c>
      <c r="E12" s="22">
        <f t="shared" si="14"/>
        <v>0</v>
      </c>
      <c r="F12" s="23">
        <f t="shared" si="14"/>
        <v>0</v>
      </c>
      <c r="G12" s="24">
        <f t="shared" si="12"/>
        <v>0</v>
      </c>
      <c r="H12">
        <f t="shared" si="13"/>
        <v>0</v>
      </c>
    </row>
    <row r="13" spans="1:8" x14ac:dyDescent="0.3">
      <c r="A13" s="20">
        <f t="shared" si="7"/>
        <v>0</v>
      </c>
      <c r="B13" s="25">
        <f t="shared" si="8"/>
        <v>0</v>
      </c>
      <c r="C13" s="21">
        <f t="shared" si="9"/>
        <v>0</v>
      </c>
      <c r="D13" s="21">
        <f t="shared" si="10"/>
        <v>0</v>
      </c>
      <c r="E13" s="22">
        <f t="shared" si="14"/>
        <v>0</v>
      </c>
      <c r="F13" s="23">
        <f t="shared" si="14"/>
        <v>0</v>
      </c>
      <c r="G13" s="24">
        <f t="shared" si="12"/>
        <v>0</v>
      </c>
      <c r="H13">
        <f t="shared" si="13"/>
        <v>0</v>
      </c>
    </row>
    <row r="14" spans="1:8" x14ac:dyDescent="0.3">
      <c r="A14" s="20">
        <f t="shared" si="7"/>
        <v>0</v>
      </c>
      <c r="B14" s="25">
        <f t="shared" si="8"/>
        <v>0</v>
      </c>
      <c r="C14" s="21">
        <f t="shared" si="9"/>
        <v>0</v>
      </c>
      <c r="D14" s="21">
        <f t="shared" si="10"/>
        <v>0</v>
      </c>
      <c r="E14" s="22">
        <f t="shared" si="14"/>
        <v>0</v>
      </c>
      <c r="F14" s="23">
        <f t="shared" si="14"/>
        <v>0</v>
      </c>
      <c r="G14" s="24">
        <f t="shared" si="12"/>
        <v>0</v>
      </c>
      <c r="H14">
        <f t="shared" si="13"/>
        <v>0</v>
      </c>
    </row>
    <row r="15" spans="1:8" x14ac:dyDescent="0.3">
      <c r="A15" s="20">
        <f t="shared" si="7"/>
        <v>0</v>
      </c>
      <c r="B15" s="25">
        <f t="shared" si="8"/>
        <v>0</v>
      </c>
      <c r="C15" s="21">
        <f t="shared" si="9"/>
        <v>0</v>
      </c>
      <c r="D15" s="21">
        <f t="shared" si="10"/>
        <v>0</v>
      </c>
      <c r="E15" s="22">
        <f t="shared" si="14"/>
        <v>0</v>
      </c>
      <c r="F15" s="23">
        <f t="shared" si="14"/>
        <v>0</v>
      </c>
      <c r="G15" s="24">
        <f t="shared" si="12"/>
        <v>0</v>
      </c>
      <c r="H15">
        <f t="shared" si="13"/>
        <v>0</v>
      </c>
    </row>
    <row r="16" spans="1:8" x14ac:dyDescent="0.3">
      <c r="A16" s="20">
        <f t="shared" si="7"/>
        <v>0</v>
      </c>
      <c r="B16" s="25">
        <f t="shared" si="8"/>
        <v>0</v>
      </c>
      <c r="C16" s="21">
        <f t="shared" si="9"/>
        <v>0</v>
      </c>
      <c r="D16" s="21">
        <f t="shared" si="10"/>
        <v>0</v>
      </c>
      <c r="E16" s="22">
        <f t="shared" si="14"/>
        <v>0</v>
      </c>
      <c r="F16" s="23">
        <f t="shared" si="14"/>
        <v>0</v>
      </c>
      <c r="G16" s="24">
        <f t="shared" si="12"/>
        <v>0</v>
      </c>
      <c r="H16">
        <f t="shared" si="13"/>
        <v>0</v>
      </c>
    </row>
    <row r="17" spans="1:8" x14ac:dyDescent="0.3">
      <c r="A17" s="20">
        <f t="shared" si="7"/>
        <v>0</v>
      </c>
      <c r="B17" s="25">
        <f t="shared" si="8"/>
        <v>0</v>
      </c>
      <c r="C17" s="21">
        <f t="shared" si="9"/>
        <v>0</v>
      </c>
      <c r="D17" s="21">
        <f t="shared" si="10"/>
        <v>0</v>
      </c>
      <c r="E17" s="22">
        <f t="shared" si="14"/>
        <v>0</v>
      </c>
      <c r="F17" s="23">
        <f t="shared" si="14"/>
        <v>0</v>
      </c>
      <c r="G17" s="24">
        <f t="shared" si="12"/>
        <v>0</v>
      </c>
      <c r="H17">
        <f t="shared" si="13"/>
        <v>0</v>
      </c>
    </row>
    <row r="18" spans="1:8" x14ac:dyDescent="0.3">
      <c r="A18" s="20">
        <f t="shared" si="7"/>
        <v>0</v>
      </c>
      <c r="B18" s="25">
        <f t="shared" si="8"/>
        <v>0</v>
      </c>
      <c r="C18" s="21">
        <f t="shared" si="9"/>
        <v>0</v>
      </c>
      <c r="D18" s="21">
        <f t="shared" si="10"/>
        <v>0</v>
      </c>
      <c r="E18" s="22">
        <f t="shared" si="14"/>
        <v>0</v>
      </c>
      <c r="F18" s="23">
        <f t="shared" si="14"/>
        <v>0</v>
      </c>
      <c r="G18" s="24">
        <f t="shared" si="12"/>
        <v>0</v>
      </c>
      <c r="H18">
        <f t="shared" si="13"/>
        <v>0</v>
      </c>
    </row>
    <row r="19" spans="1:8" x14ac:dyDescent="0.3">
      <c r="A19" s="20">
        <f t="shared" si="7"/>
        <v>0</v>
      </c>
      <c r="B19" s="25">
        <f t="shared" si="8"/>
        <v>0</v>
      </c>
      <c r="C19" s="21">
        <f t="shared" si="9"/>
        <v>0</v>
      </c>
      <c r="D19" s="21">
        <f t="shared" si="10"/>
        <v>0</v>
      </c>
      <c r="E19" s="22">
        <f t="shared" si="14"/>
        <v>0</v>
      </c>
      <c r="F19" s="23">
        <f t="shared" si="14"/>
        <v>0</v>
      </c>
      <c r="G19" s="24">
        <f t="shared" si="12"/>
        <v>0</v>
      </c>
      <c r="H19">
        <f t="shared" si="13"/>
        <v>0</v>
      </c>
    </row>
    <row r="20" spans="1:8" x14ac:dyDescent="0.3">
      <c r="A20" s="20">
        <f t="shared" si="7"/>
        <v>0</v>
      </c>
      <c r="B20" s="25">
        <f t="shared" si="8"/>
        <v>0</v>
      </c>
      <c r="C20" s="21">
        <f t="shared" si="9"/>
        <v>0</v>
      </c>
      <c r="D20" s="21">
        <f t="shared" si="10"/>
        <v>0</v>
      </c>
      <c r="E20" s="22">
        <f t="shared" si="14"/>
        <v>0</v>
      </c>
      <c r="F20" s="23">
        <f t="shared" si="14"/>
        <v>0</v>
      </c>
      <c r="G20" s="24">
        <f t="shared" si="12"/>
        <v>0</v>
      </c>
      <c r="H20">
        <f t="shared" si="13"/>
        <v>0</v>
      </c>
    </row>
    <row r="21" spans="1:8" x14ac:dyDescent="0.3">
      <c r="A21" s="20">
        <f t="shared" si="7"/>
        <v>0</v>
      </c>
      <c r="B21" s="25">
        <f t="shared" si="8"/>
        <v>0</v>
      </c>
      <c r="C21" s="21">
        <f t="shared" si="9"/>
        <v>0</v>
      </c>
      <c r="D21" s="21">
        <f t="shared" si="10"/>
        <v>0</v>
      </c>
      <c r="E21" s="22">
        <f t="shared" si="14"/>
        <v>0</v>
      </c>
      <c r="F21" s="23">
        <f t="shared" si="14"/>
        <v>0</v>
      </c>
      <c r="G21" s="24">
        <f t="shared" si="12"/>
        <v>0</v>
      </c>
      <c r="H21">
        <f t="shared" si="13"/>
        <v>0</v>
      </c>
    </row>
    <row r="22" spans="1:8" x14ac:dyDescent="0.3">
      <c r="A22" s="20">
        <f t="shared" si="7"/>
        <v>0</v>
      </c>
      <c r="B22" s="25">
        <f t="shared" si="8"/>
        <v>0</v>
      </c>
      <c r="C22" s="21">
        <f t="shared" si="9"/>
        <v>0</v>
      </c>
      <c r="D22" s="21">
        <f t="shared" si="10"/>
        <v>0</v>
      </c>
      <c r="E22" s="22">
        <f t="shared" si="14"/>
        <v>0</v>
      </c>
      <c r="F22" s="23">
        <f t="shared" si="14"/>
        <v>0</v>
      </c>
      <c r="G22" s="24">
        <f t="shared" si="12"/>
        <v>0</v>
      </c>
      <c r="H22">
        <f t="shared" si="13"/>
        <v>0</v>
      </c>
    </row>
    <row r="23" spans="1:8" x14ac:dyDescent="0.3">
      <c r="A23" s="20">
        <f t="shared" si="7"/>
        <v>0</v>
      </c>
      <c r="B23" s="25">
        <f t="shared" si="8"/>
        <v>0</v>
      </c>
      <c r="C23" s="21">
        <f t="shared" si="9"/>
        <v>0</v>
      </c>
      <c r="D23" s="21">
        <f t="shared" si="10"/>
        <v>0</v>
      </c>
      <c r="E23" s="22">
        <f t="shared" si="14"/>
        <v>0</v>
      </c>
      <c r="F23" s="23">
        <f t="shared" si="14"/>
        <v>0</v>
      </c>
      <c r="G23" s="24">
        <f t="shared" si="12"/>
        <v>0</v>
      </c>
      <c r="H23">
        <f t="shared" si="13"/>
        <v>0</v>
      </c>
    </row>
    <row r="24" spans="1:8" x14ac:dyDescent="0.3">
      <c r="A24" s="20">
        <f t="shared" si="7"/>
        <v>0</v>
      </c>
      <c r="B24" s="25">
        <f t="shared" si="8"/>
        <v>0</v>
      </c>
      <c r="C24" s="21">
        <f t="shared" si="9"/>
        <v>0</v>
      </c>
      <c r="D24" s="21">
        <f t="shared" si="10"/>
        <v>0</v>
      </c>
      <c r="E24" s="22">
        <f t="shared" si="14"/>
        <v>0</v>
      </c>
      <c r="F24" s="23">
        <f t="shared" si="14"/>
        <v>0</v>
      </c>
      <c r="G24" s="24">
        <f t="shared" si="12"/>
        <v>0</v>
      </c>
      <c r="H24">
        <f t="shared" si="13"/>
        <v>0</v>
      </c>
    </row>
    <row r="25" spans="1:8" x14ac:dyDescent="0.3">
      <c r="A25" s="20">
        <f t="shared" si="7"/>
        <v>0</v>
      </c>
      <c r="B25" s="25">
        <f t="shared" si="8"/>
        <v>0</v>
      </c>
      <c r="C25" s="21">
        <f t="shared" si="9"/>
        <v>0</v>
      </c>
      <c r="D25" s="21">
        <f t="shared" si="10"/>
        <v>0</v>
      </c>
      <c r="E25" s="22">
        <f t="shared" si="14"/>
        <v>0</v>
      </c>
      <c r="F25" s="23">
        <f t="shared" si="14"/>
        <v>0</v>
      </c>
      <c r="G25" s="24">
        <f t="shared" si="12"/>
        <v>0</v>
      </c>
      <c r="H25">
        <f t="shared" si="13"/>
        <v>0</v>
      </c>
    </row>
    <row r="26" spans="1:8" x14ac:dyDescent="0.3">
      <c r="A26" s="20">
        <f t="shared" si="7"/>
        <v>0</v>
      </c>
      <c r="B26" s="25">
        <f t="shared" si="8"/>
        <v>0</v>
      </c>
      <c r="C26" s="21">
        <f t="shared" si="9"/>
        <v>0</v>
      </c>
      <c r="D26" s="21">
        <f t="shared" si="10"/>
        <v>0</v>
      </c>
      <c r="E26" s="22">
        <f t="shared" ref="E26:F41" si="15">AD67</f>
        <v>0</v>
      </c>
      <c r="F26" s="23">
        <f t="shared" si="15"/>
        <v>0</v>
      </c>
      <c r="G26" s="24">
        <f t="shared" si="12"/>
        <v>0</v>
      </c>
      <c r="H26">
        <f t="shared" si="13"/>
        <v>0</v>
      </c>
    </row>
    <row r="27" spans="1:8" x14ac:dyDescent="0.3">
      <c r="A27" s="20">
        <f t="shared" si="7"/>
        <v>0</v>
      </c>
      <c r="B27" s="25">
        <f t="shared" si="8"/>
        <v>0</v>
      </c>
      <c r="C27" s="21">
        <f t="shared" si="9"/>
        <v>0</v>
      </c>
      <c r="D27" s="21">
        <f t="shared" si="10"/>
        <v>0</v>
      </c>
      <c r="E27" s="22">
        <f t="shared" si="15"/>
        <v>0</v>
      </c>
      <c r="F27" s="23">
        <f t="shared" si="15"/>
        <v>0</v>
      </c>
      <c r="G27" s="24">
        <f t="shared" si="12"/>
        <v>0</v>
      </c>
      <c r="H27">
        <f t="shared" si="13"/>
        <v>0</v>
      </c>
    </row>
    <row r="28" spans="1:8" x14ac:dyDescent="0.3">
      <c r="A28" s="20">
        <f t="shared" si="7"/>
        <v>0</v>
      </c>
      <c r="B28" s="25">
        <f t="shared" si="8"/>
        <v>0</v>
      </c>
      <c r="C28" s="21">
        <f t="shared" si="9"/>
        <v>0</v>
      </c>
      <c r="D28" s="21">
        <f t="shared" si="10"/>
        <v>0</v>
      </c>
      <c r="E28" s="22">
        <f t="shared" si="15"/>
        <v>0</v>
      </c>
      <c r="F28" s="23">
        <f t="shared" si="15"/>
        <v>0</v>
      </c>
      <c r="G28" s="24">
        <f t="shared" si="12"/>
        <v>0</v>
      </c>
      <c r="H28">
        <f t="shared" si="13"/>
        <v>0</v>
      </c>
    </row>
    <row r="29" spans="1:8" x14ac:dyDescent="0.3">
      <c r="A29" s="20">
        <f t="shared" si="7"/>
        <v>0</v>
      </c>
      <c r="B29" s="25">
        <f t="shared" si="8"/>
        <v>0</v>
      </c>
      <c r="C29" s="21">
        <f t="shared" si="9"/>
        <v>0</v>
      </c>
      <c r="D29" s="21">
        <f t="shared" si="10"/>
        <v>0</v>
      </c>
      <c r="E29" s="22">
        <f t="shared" si="15"/>
        <v>0</v>
      </c>
      <c r="F29" s="23">
        <f t="shared" si="15"/>
        <v>0</v>
      </c>
      <c r="G29" s="24">
        <f t="shared" si="12"/>
        <v>0</v>
      </c>
      <c r="H29">
        <f t="shared" si="13"/>
        <v>0</v>
      </c>
    </row>
    <row r="30" spans="1:8" x14ac:dyDescent="0.3">
      <c r="A30" s="20">
        <f t="shared" si="7"/>
        <v>0</v>
      </c>
      <c r="B30" s="25">
        <f t="shared" si="8"/>
        <v>0</v>
      </c>
      <c r="C30" s="21">
        <f t="shared" si="9"/>
        <v>0</v>
      </c>
      <c r="D30" s="21">
        <f t="shared" si="10"/>
        <v>0</v>
      </c>
      <c r="E30" s="22">
        <f t="shared" si="15"/>
        <v>0</v>
      </c>
      <c r="F30" s="23">
        <f t="shared" si="15"/>
        <v>0</v>
      </c>
      <c r="G30" s="24">
        <f t="shared" si="12"/>
        <v>0</v>
      </c>
      <c r="H30">
        <f t="shared" si="13"/>
        <v>0</v>
      </c>
    </row>
    <row r="31" spans="1:8" x14ac:dyDescent="0.3">
      <c r="A31" s="20">
        <f t="shared" si="7"/>
        <v>0</v>
      </c>
      <c r="B31" s="25">
        <f t="shared" si="8"/>
        <v>0</v>
      </c>
      <c r="C31" s="21">
        <f t="shared" si="9"/>
        <v>0</v>
      </c>
      <c r="D31" s="21">
        <f t="shared" si="10"/>
        <v>0</v>
      </c>
      <c r="E31" s="22">
        <f t="shared" si="15"/>
        <v>0</v>
      </c>
      <c r="F31" s="23">
        <f t="shared" si="15"/>
        <v>0</v>
      </c>
      <c r="G31" s="24">
        <f t="shared" si="12"/>
        <v>0</v>
      </c>
      <c r="H31">
        <f t="shared" si="13"/>
        <v>0</v>
      </c>
    </row>
    <row r="32" spans="1:8" x14ac:dyDescent="0.3">
      <c r="A32" s="20">
        <f t="shared" si="7"/>
        <v>0</v>
      </c>
      <c r="B32" s="25">
        <f t="shared" si="8"/>
        <v>0</v>
      </c>
      <c r="C32" s="21">
        <f t="shared" si="9"/>
        <v>0</v>
      </c>
      <c r="D32" s="21">
        <f t="shared" si="10"/>
        <v>0</v>
      </c>
      <c r="E32" s="22">
        <f t="shared" si="15"/>
        <v>0</v>
      </c>
      <c r="F32" s="23">
        <f t="shared" si="15"/>
        <v>0</v>
      </c>
      <c r="G32" s="24">
        <f t="shared" si="12"/>
        <v>0</v>
      </c>
      <c r="H32">
        <f t="shared" si="13"/>
        <v>0</v>
      </c>
    </row>
    <row r="33" spans="1:47" x14ac:dyDescent="0.3">
      <c r="A33" s="20">
        <f t="shared" si="7"/>
        <v>0</v>
      </c>
      <c r="B33" s="25">
        <f t="shared" si="8"/>
        <v>0</v>
      </c>
      <c r="C33" s="21">
        <f t="shared" si="9"/>
        <v>0</v>
      </c>
      <c r="D33" s="21">
        <f t="shared" si="10"/>
        <v>0</v>
      </c>
      <c r="E33" s="22">
        <f t="shared" si="15"/>
        <v>0</v>
      </c>
      <c r="F33" s="23">
        <f t="shared" si="15"/>
        <v>0</v>
      </c>
      <c r="G33" s="24">
        <f t="shared" si="12"/>
        <v>0</v>
      </c>
      <c r="H33">
        <f t="shared" si="13"/>
        <v>0</v>
      </c>
    </row>
    <row r="34" spans="1:47" x14ac:dyDescent="0.3">
      <c r="A34" s="20">
        <f t="shared" si="7"/>
        <v>0</v>
      </c>
      <c r="B34" s="25">
        <f t="shared" si="8"/>
        <v>0</v>
      </c>
      <c r="C34" s="21">
        <f t="shared" si="9"/>
        <v>0</v>
      </c>
      <c r="D34" s="21">
        <f t="shared" si="10"/>
        <v>0</v>
      </c>
      <c r="E34" s="22">
        <f t="shared" si="15"/>
        <v>0</v>
      </c>
      <c r="F34" s="23">
        <f t="shared" si="15"/>
        <v>0</v>
      </c>
      <c r="G34" s="24">
        <f t="shared" si="12"/>
        <v>0</v>
      </c>
      <c r="H34">
        <f t="shared" si="13"/>
        <v>0</v>
      </c>
    </row>
    <row r="35" spans="1:47" x14ac:dyDescent="0.3">
      <c r="A35" s="20">
        <f t="shared" si="7"/>
        <v>0</v>
      </c>
      <c r="B35" s="25">
        <f t="shared" si="8"/>
        <v>0</v>
      </c>
      <c r="C35" s="21">
        <f t="shared" si="9"/>
        <v>0</v>
      </c>
      <c r="D35" s="21">
        <f t="shared" si="10"/>
        <v>0</v>
      </c>
      <c r="E35" s="22">
        <f t="shared" si="15"/>
        <v>0</v>
      </c>
      <c r="F35" s="23">
        <f t="shared" si="15"/>
        <v>0</v>
      </c>
      <c r="G35" s="24">
        <f t="shared" si="12"/>
        <v>0</v>
      </c>
      <c r="H35">
        <f t="shared" si="13"/>
        <v>0</v>
      </c>
    </row>
    <row r="36" spans="1:47" x14ac:dyDescent="0.3">
      <c r="A36" s="20">
        <f t="shared" si="7"/>
        <v>0</v>
      </c>
      <c r="B36" s="25">
        <f t="shared" si="8"/>
        <v>0</v>
      </c>
      <c r="C36" s="21">
        <f t="shared" si="9"/>
        <v>0</v>
      </c>
      <c r="D36" s="21">
        <f t="shared" si="10"/>
        <v>0</v>
      </c>
      <c r="E36" s="22">
        <f t="shared" si="15"/>
        <v>0</v>
      </c>
      <c r="F36" s="23">
        <f t="shared" si="15"/>
        <v>0</v>
      </c>
      <c r="G36" s="24">
        <f t="shared" si="12"/>
        <v>0</v>
      </c>
      <c r="H36">
        <f t="shared" si="13"/>
        <v>0</v>
      </c>
    </row>
    <row r="37" spans="1:47" x14ac:dyDescent="0.3">
      <c r="A37" s="20">
        <f t="shared" si="7"/>
        <v>0</v>
      </c>
      <c r="B37" s="25">
        <f t="shared" si="8"/>
        <v>0</v>
      </c>
      <c r="C37" s="21">
        <f t="shared" si="9"/>
        <v>0</v>
      </c>
      <c r="D37" s="21">
        <f t="shared" si="10"/>
        <v>0</v>
      </c>
      <c r="E37" s="22">
        <f t="shared" si="15"/>
        <v>0</v>
      </c>
      <c r="F37" s="23">
        <f t="shared" si="15"/>
        <v>0</v>
      </c>
      <c r="G37" s="24">
        <f t="shared" si="12"/>
        <v>0</v>
      </c>
      <c r="H37">
        <f t="shared" si="13"/>
        <v>0</v>
      </c>
    </row>
    <row r="38" spans="1:47" x14ac:dyDescent="0.3">
      <c r="A38" s="20">
        <f t="shared" si="7"/>
        <v>0</v>
      </c>
      <c r="B38" s="25">
        <f t="shared" si="8"/>
        <v>0</v>
      </c>
      <c r="C38" s="21">
        <f t="shared" si="9"/>
        <v>0</v>
      </c>
      <c r="D38" s="21">
        <f t="shared" si="10"/>
        <v>0</v>
      </c>
      <c r="E38" s="22">
        <f t="shared" si="15"/>
        <v>0</v>
      </c>
      <c r="F38" s="23">
        <f t="shared" si="15"/>
        <v>0</v>
      </c>
      <c r="G38" s="24">
        <f t="shared" si="12"/>
        <v>0</v>
      </c>
      <c r="H38">
        <f t="shared" si="13"/>
        <v>0</v>
      </c>
    </row>
    <row r="39" spans="1:47" x14ac:dyDescent="0.3">
      <c r="A39" s="20">
        <f t="shared" si="7"/>
        <v>0</v>
      </c>
      <c r="B39" s="25">
        <f t="shared" si="8"/>
        <v>0</v>
      </c>
      <c r="C39" s="21">
        <f t="shared" si="9"/>
        <v>0</v>
      </c>
      <c r="D39" s="21">
        <f t="shared" si="10"/>
        <v>0</v>
      </c>
      <c r="E39" s="22">
        <f t="shared" si="15"/>
        <v>0</v>
      </c>
      <c r="F39" s="23">
        <f t="shared" si="15"/>
        <v>0</v>
      </c>
      <c r="G39" s="24">
        <f t="shared" si="12"/>
        <v>0</v>
      </c>
      <c r="H39">
        <f t="shared" si="13"/>
        <v>0</v>
      </c>
    </row>
    <row r="40" spans="1:47" x14ac:dyDescent="0.3">
      <c r="A40" s="20">
        <f t="shared" si="7"/>
        <v>0</v>
      </c>
      <c r="B40" s="25">
        <f t="shared" si="8"/>
        <v>0</v>
      </c>
      <c r="C40" s="21">
        <f t="shared" si="9"/>
        <v>0</v>
      </c>
      <c r="D40" s="21">
        <f t="shared" si="10"/>
        <v>0</v>
      </c>
      <c r="E40" s="22">
        <f t="shared" si="15"/>
        <v>0</v>
      </c>
      <c r="F40" s="23">
        <f t="shared" si="15"/>
        <v>0</v>
      </c>
      <c r="G40" s="24">
        <f t="shared" si="12"/>
        <v>0</v>
      </c>
      <c r="H40">
        <f t="shared" si="13"/>
        <v>0</v>
      </c>
    </row>
    <row r="41" spans="1:47" x14ac:dyDescent="0.3">
      <c r="A41" s="20">
        <f t="shared" si="7"/>
        <v>0</v>
      </c>
      <c r="B41" s="25">
        <f t="shared" si="8"/>
        <v>0</v>
      </c>
      <c r="C41" s="21">
        <f t="shared" si="9"/>
        <v>0</v>
      </c>
      <c r="D41" s="21">
        <f t="shared" si="10"/>
        <v>0</v>
      </c>
      <c r="E41" s="22">
        <f t="shared" si="15"/>
        <v>0</v>
      </c>
      <c r="F41" s="23">
        <f t="shared" si="15"/>
        <v>0</v>
      </c>
      <c r="G41" s="24">
        <f t="shared" si="12"/>
        <v>0</v>
      </c>
      <c r="H41">
        <f t="shared" si="13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7"/>
        <v>0</v>
      </c>
      <c r="B42" s="25">
        <f t="shared" si="8"/>
        <v>0</v>
      </c>
      <c r="C42" s="21">
        <f t="shared" si="9"/>
        <v>0</v>
      </c>
      <c r="D42" s="21">
        <f t="shared" si="10"/>
        <v>0</v>
      </c>
      <c r="E42" s="22">
        <f t="shared" ref="E42:F47" si="16">AD83</f>
        <v>0</v>
      </c>
      <c r="F42" s="23">
        <f t="shared" si="16"/>
        <v>0</v>
      </c>
      <c r="G42" s="24">
        <f t="shared" si="12"/>
        <v>0</v>
      </c>
      <c r="H42">
        <f t="shared" si="13"/>
        <v>0</v>
      </c>
    </row>
    <row r="43" spans="1:47" x14ac:dyDescent="0.3">
      <c r="A43" s="20">
        <f t="shared" si="7"/>
        <v>0</v>
      </c>
      <c r="B43" s="25">
        <f t="shared" si="8"/>
        <v>0</v>
      </c>
      <c r="C43" s="21">
        <f t="shared" si="9"/>
        <v>0</v>
      </c>
      <c r="D43" s="21">
        <f t="shared" si="10"/>
        <v>0</v>
      </c>
      <c r="E43" s="22">
        <f t="shared" si="16"/>
        <v>0</v>
      </c>
      <c r="F43" s="23">
        <f t="shared" si="16"/>
        <v>0</v>
      </c>
      <c r="G43" s="24">
        <f t="shared" si="12"/>
        <v>0</v>
      </c>
      <c r="H43">
        <f t="shared" si="13"/>
        <v>0</v>
      </c>
    </row>
    <row r="44" spans="1:47" x14ac:dyDescent="0.3">
      <c r="A44" s="20">
        <f t="shared" si="7"/>
        <v>0</v>
      </c>
      <c r="B44" s="25">
        <f t="shared" si="8"/>
        <v>0</v>
      </c>
      <c r="C44" s="21">
        <f t="shared" si="9"/>
        <v>0</v>
      </c>
      <c r="D44" s="21">
        <f t="shared" si="10"/>
        <v>0</v>
      </c>
      <c r="E44" s="22">
        <f t="shared" si="16"/>
        <v>0</v>
      </c>
      <c r="F44" s="23">
        <f t="shared" si="16"/>
        <v>0</v>
      </c>
      <c r="G44" s="24">
        <f t="shared" si="12"/>
        <v>0</v>
      </c>
      <c r="H44">
        <f t="shared" si="13"/>
        <v>0</v>
      </c>
    </row>
    <row r="45" spans="1:47" x14ac:dyDescent="0.3">
      <c r="A45" s="20">
        <f t="shared" si="7"/>
        <v>0</v>
      </c>
      <c r="B45" s="25">
        <f t="shared" si="8"/>
        <v>0</v>
      </c>
      <c r="C45" s="21">
        <f t="shared" si="9"/>
        <v>0</v>
      </c>
      <c r="D45" s="21">
        <f t="shared" si="10"/>
        <v>0</v>
      </c>
      <c r="E45" s="22">
        <f t="shared" si="16"/>
        <v>0</v>
      </c>
      <c r="F45" s="23">
        <f t="shared" si="16"/>
        <v>0</v>
      </c>
      <c r="G45" s="24">
        <f t="shared" si="12"/>
        <v>0</v>
      </c>
      <c r="H45">
        <f t="shared" si="13"/>
        <v>0</v>
      </c>
    </row>
    <row r="46" spans="1:47" ht="15" thickBot="1" x14ac:dyDescent="0.35">
      <c r="A46" s="29">
        <f t="shared" si="7"/>
        <v>0</v>
      </c>
      <c r="B46" s="30">
        <f t="shared" si="8"/>
        <v>0</v>
      </c>
      <c r="C46" s="31">
        <f t="shared" si="9"/>
        <v>0</v>
      </c>
      <c r="D46" s="31">
        <f t="shared" si="10"/>
        <v>0</v>
      </c>
      <c r="E46" s="32">
        <f t="shared" si="16"/>
        <v>0</v>
      </c>
      <c r="F46" s="33">
        <f t="shared" si="16"/>
        <v>0</v>
      </c>
      <c r="G46" s="34">
        <f t="shared" si="12"/>
        <v>0</v>
      </c>
      <c r="H46">
        <f t="shared" si="13"/>
        <v>0</v>
      </c>
    </row>
    <row r="47" spans="1:47" x14ac:dyDescent="0.3">
      <c r="A47" s="45">
        <f t="shared" si="7"/>
        <v>0</v>
      </c>
      <c r="B47" s="46">
        <f t="shared" si="8"/>
        <v>0</v>
      </c>
      <c r="C47" s="45">
        <f t="shared" si="9"/>
        <v>0</v>
      </c>
      <c r="D47" s="45">
        <f t="shared" si="10"/>
        <v>0</v>
      </c>
      <c r="E47" s="45">
        <f t="shared" si="16"/>
        <v>0</v>
      </c>
      <c r="F47" s="45">
        <f t="shared" si="16"/>
        <v>0</v>
      </c>
      <c r="G47" s="45">
        <f t="shared" si="12"/>
        <v>0</v>
      </c>
      <c r="H47">
        <f t="shared" si="13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92</v>
      </c>
      <c r="B49" t="s">
        <v>47</v>
      </c>
      <c r="C49">
        <v>1928</v>
      </c>
      <c r="D49">
        <v>5623</v>
      </c>
      <c r="E49" t="s">
        <v>341</v>
      </c>
      <c r="F49" t="s">
        <v>49</v>
      </c>
      <c r="G49">
        <v>173984</v>
      </c>
      <c r="H49">
        <v>31</v>
      </c>
      <c r="I49">
        <v>0.14000000000000001</v>
      </c>
      <c r="J49" t="s">
        <v>50</v>
      </c>
      <c r="K49">
        <v>920083</v>
      </c>
      <c r="L49" t="s">
        <v>346</v>
      </c>
      <c r="M49" t="s">
        <v>347</v>
      </c>
      <c r="N49">
        <v>30</v>
      </c>
      <c r="O49">
        <v>30</v>
      </c>
      <c r="P49" t="s">
        <v>50</v>
      </c>
      <c r="Q49" t="s">
        <v>53</v>
      </c>
      <c r="R49">
        <v>535</v>
      </c>
      <c r="S49">
        <v>114</v>
      </c>
      <c r="T49" t="s">
        <v>163</v>
      </c>
      <c r="U49">
        <v>1</v>
      </c>
      <c r="V49" t="s">
        <v>348</v>
      </c>
      <c r="W49" t="s">
        <v>50</v>
      </c>
      <c r="X49">
        <v>536.26133300000004</v>
      </c>
      <c r="Y49">
        <v>173984</v>
      </c>
      <c r="Z49" t="s">
        <v>346</v>
      </c>
      <c r="AA49" t="s">
        <v>347</v>
      </c>
      <c r="AB49" t="s">
        <v>172</v>
      </c>
      <c r="AC49" t="s">
        <v>49</v>
      </c>
      <c r="AD49">
        <v>120</v>
      </c>
      <c r="AE49" t="s">
        <v>58</v>
      </c>
      <c r="AF49">
        <v>500</v>
      </c>
      <c r="AG49" t="s">
        <v>117</v>
      </c>
      <c r="AH49">
        <v>41556</v>
      </c>
      <c r="AI49">
        <v>0</v>
      </c>
      <c r="AJ49" t="s">
        <v>61</v>
      </c>
      <c r="AK49">
        <v>1000</v>
      </c>
      <c r="AL49">
        <v>75</v>
      </c>
      <c r="AM49">
        <v>1075</v>
      </c>
      <c r="AN49">
        <v>537500</v>
      </c>
      <c r="AO49">
        <v>589910</v>
      </c>
      <c r="AP49">
        <v>0</v>
      </c>
      <c r="AQ49">
        <v>0</v>
      </c>
      <c r="AR49">
        <v>258700</v>
      </c>
      <c r="AS49" t="s">
        <v>71</v>
      </c>
      <c r="AT49">
        <v>258700</v>
      </c>
      <c r="AU49">
        <v>424310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workbookViewId="0">
      <pane ySplit="9240" topLeftCell="A37"/>
      <selection activeCell="G2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1256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37" t="s">
        <v>1213</v>
      </c>
      <c r="B3" s="26">
        <f>SUM(B8:B12)</f>
        <v>374170</v>
      </c>
      <c r="C3" s="27">
        <f>H3/D3</f>
        <v>1375</v>
      </c>
      <c r="D3" s="28">
        <f>SUM(D8:D47)</f>
        <v>440</v>
      </c>
      <c r="E3" s="47"/>
      <c r="F3" s="47"/>
      <c r="G3" s="47"/>
      <c r="H3">
        <f>SUM(H8:H47)</f>
        <v>605000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" si="0">Y49</f>
        <v>173982</v>
      </c>
      <c r="B8" s="25">
        <f t="shared" ref="B8" si="1">AU49</f>
        <v>374170</v>
      </c>
      <c r="C8" s="21">
        <f t="shared" ref="C8" si="2">AM49</f>
        <v>1375</v>
      </c>
      <c r="D8" s="21">
        <f t="shared" ref="D8" si="3">AF49</f>
        <v>440</v>
      </c>
      <c r="E8" s="22">
        <f>AD49</f>
        <v>120</v>
      </c>
      <c r="F8" s="23" t="str">
        <f t="shared" ref="F8" si="4">AE49</f>
        <v>-</v>
      </c>
      <c r="G8" s="24" t="str">
        <f t="shared" ref="G8" si="5">V49</f>
        <v>02K</v>
      </c>
      <c r="H8" s="38">
        <f t="shared" ref="H8" si="6">AN49</f>
        <v>605000</v>
      </c>
    </row>
    <row r="9" spans="1:8" x14ac:dyDescent="0.3">
      <c r="A9" s="20">
        <f t="shared" ref="A9:A47" si="7">Y50</f>
        <v>0</v>
      </c>
      <c r="B9" s="25">
        <f t="shared" ref="B9:B47" si="8">AU50</f>
        <v>0</v>
      </c>
      <c r="C9" s="21">
        <f t="shared" ref="C9:C47" si="9">AM50</f>
        <v>0</v>
      </c>
      <c r="D9" s="21">
        <f t="shared" ref="D9:D47" si="10">AF50</f>
        <v>0</v>
      </c>
      <c r="E9" s="22">
        <f>AD50</f>
        <v>0</v>
      </c>
      <c r="F9" s="23">
        <f t="shared" ref="F9" si="11">AE50</f>
        <v>0</v>
      </c>
      <c r="G9" s="24">
        <f t="shared" ref="G9:G47" si="12">V50</f>
        <v>0</v>
      </c>
      <c r="H9">
        <f t="shared" ref="H9:H47" si="13">AN50</f>
        <v>0</v>
      </c>
    </row>
    <row r="10" spans="1:8" x14ac:dyDescent="0.3">
      <c r="A10" s="20">
        <f t="shared" si="7"/>
        <v>0</v>
      </c>
      <c r="B10" s="25">
        <f t="shared" si="8"/>
        <v>0</v>
      </c>
      <c r="C10" s="21">
        <f t="shared" si="9"/>
        <v>0</v>
      </c>
      <c r="D10" s="21">
        <f t="shared" si="10"/>
        <v>0</v>
      </c>
      <c r="E10" s="22">
        <f t="shared" ref="E10:F25" si="14">AD51</f>
        <v>0</v>
      </c>
      <c r="F10" s="23">
        <f t="shared" si="14"/>
        <v>0</v>
      </c>
      <c r="G10" s="24">
        <f t="shared" si="12"/>
        <v>0</v>
      </c>
      <c r="H10">
        <f t="shared" si="13"/>
        <v>0</v>
      </c>
    </row>
    <row r="11" spans="1:8" x14ac:dyDescent="0.3">
      <c r="A11" s="20">
        <f t="shared" si="7"/>
        <v>0</v>
      </c>
      <c r="B11" s="25">
        <f t="shared" si="8"/>
        <v>0</v>
      </c>
      <c r="C11" s="21">
        <f t="shared" si="9"/>
        <v>0</v>
      </c>
      <c r="D11" s="21">
        <f t="shared" si="10"/>
        <v>0</v>
      </c>
      <c r="E11" s="22">
        <f t="shared" si="14"/>
        <v>0</v>
      </c>
      <c r="F11" s="23">
        <f t="shared" si="14"/>
        <v>0</v>
      </c>
      <c r="G11" s="24">
        <f t="shared" si="12"/>
        <v>0</v>
      </c>
      <c r="H11">
        <f t="shared" si="13"/>
        <v>0</v>
      </c>
    </row>
    <row r="12" spans="1:8" x14ac:dyDescent="0.3">
      <c r="A12" s="20">
        <f t="shared" si="7"/>
        <v>0</v>
      </c>
      <c r="B12" s="25">
        <f t="shared" si="8"/>
        <v>0</v>
      </c>
      <c r="C12" s="21">
        <f t="shared" si="9"/>
        <v>0</v>
      </c>
      <c r="D12" s="21">
        <f t="shared" si="10"/>
        <v>0</v>
      </c>
      <c r="E12" s="22">
        <f t="shared" si="14"/>
        <v>0</v>
      </c>
      <c r="F12" s="23">
        <f t="shared" si="14"/>
        <v>0</v>
      </c>
      <c r="G12" s="24">
        <f t="shared" si="12"/>
        <v>0</v>
      </c>
      <c r="H12">
        <f t="shared" si="13"/>
        <v>0</v>
      </c>
    </row>
    <row r="13" spans="1:8" x14ac:dyDescent="0.3">
      <c r="A13" s="20">
        <f t="shared" si="7"/>
        <v>0</v>
      </c>
      <c r="B13" s="25">
        <f t="shared" si="8"/>
        <v>0</v>
      </c>
      <c r="C13" s="21">
        <f t="shared" si="9"/>
        <v>0</v>
      </c>
      <c r="D13" s="21">
        <f t="shared" si="10"/>
        <v>0</v>
      </c>
      <c r="E13" s="22">
        <f t="shared" si="14"/>
        <v>0</v>
      </c>
      <c r="F13" s="23">
        <f t="shared" si="14"/>
        <v>0</v>
      </c>
      <c r="G13" s="24">
        <f t="shared" si="12"/>
        <v>0</v>
      </c>
      <c r="H13">
        <f t="shared" si="13"/>
        <v>0</v>
      </c>
    </row>
    <row r="14" spans="1:8" x14ac:dyDescent="0.3">
      <c r="A14" s="20">
        <f t="shared" si="7"/>
        <v>0</v>
      </c>
      <c r="B14" s="25">
        <f t="shared" si="8"/>
        <v>0</v>
      </c>
      <c r="C14" s="21">
        <f t="shared" si="9"/>
        <v>0</v>
      </c>
      <c r="D14" s="21">
        <f t="shared" si="10"/>
        <v>0</v>
      </c>
      <c r="E14" s="22">
        <f t="shared" si="14"/>
        <v>0</v>
      </c>
      <c r="F14" s="23">
        <f t="shared" si="14"/>
        <v>0</v>
      </c>
      <c r="G14" s="24">
        <f t="shared" si="12"/>
        <v>0</v>
      </c>
      <c r="H14">
        <f t="shared" si="13"/>
        <v>0</v>
      </c>
    </row>
    <row r="15" spans="1:8" x14ac:dyDescent="0.3">
      <c r="A15" s="20">
        <f t="shared" si="7"/>
        <v>0</v>
      </c>
      <c r="B15" s="25">
        <f t="shared" si="8"/>
        <v>0</v>
      </c>
      <c r="C15" s="21">
        <f t="shared" si="9"/>
        <v>0</v>
      </c>
      <c r="D15" s="21">
        <f t="shared" si="10"/>
        <v>0</v>
      </c>
      <c r="E15" s="22">
        <f t="shared" si="14"/>
        <v>0</v>
      </c>
      <c r="F15" s="23">
        <f t="shared" si="14"/>
        <v>0</v>
      </c>
      <c r="G15" s="24">
        <f t="shared" si="12"/>
        <v>0</v>
      </c>
      <c r="H15">
        <f t="shared" si="13"/>
        <v>0</v>
      </c>
    </row>
    <row r="16" spans="1:8" x14ac:dyDescent="0.3">
      <c r="A16" s="20">
        <f t="shared" si="7"/>
        <v>0</v>
      </c>
      <c r="B16" s="25">
        <f t="shared" si="8"/>
        <v>0</v>
      </c>
      <c r="C16" s="21">
        <f t="shared" si="9"/>
        <v>0</v>
      </c>
      <c r="D16" s="21">
        <f t="shared" si="10"/>
        <v>0</v>
      </c>
      <c r="E16" s="22">
        <f t="shared" si="14"/>
        <v>0</v>
      </c>
      <c r="F16" s="23">
        <f t="shared" si="14"/>
        <v>0</v>
      </c>
      <c r="G16" s="24">
        <f t="shared" si="12"/>
        <v>0</v>
      </c>
      <c r="H16">
        <f t="shared" si="13"/>
        <v>0</v>
      </c>
    </row>
    <row r="17" spans="1:8" x14ac:dyDescent="0.3">
      <c r="A17" s="20">
        <f t="shared" si="7"/>
        <v>0</v>
      </c>
      <c r="B17" s="25">
        <f t="shared" si="8"/>
        <v>0</v>
      </c>
      <c r="C17" s="21">
        <f t="shared" si="9"/>
        <v>0</v>
      </c>
      <c r="D17" s="21">
        <f t="shared" si="10"/>
        <v>0</v>
      </c>
      <c r="E17" s="22">
        <f t="shared" si="14"/>
        <v>0</v>
      </c>
      <c r="F17" s="23">
        <f t="shared" si="14"/>
        <v>0</v>
      </c>
      <c r="G17" s="24">
        <f t="shared" si="12"/>
        <v>0</v>
      </c>
      <c r="H17">
        <f t="shared" si="13"/>
        <v>0</v>
      </c>
    </row>
    <row r="18" spans="1:8" x14ac:dyDescent="0.3">
      <c r="A18" s="20">
        <f t="shared" si="7"/>
        <v>0</v>
      </c>
      <c r="B18" s="25">
        <f t="shared" si="8"/>
        <v>0</v>
      </c>
      <c r="C18" s="21">
        <f t="shared" si="9"/>
        <v>0</v>
      </c>
      <c r="D18" s="21">
        <f t="shared" si="10"/>
        <v>0</v>
      </c>
      <c r="E18" s="22">
        <f t="shared" si="14"/>
        <v>0</v>
      </c>
      <c r="F18" s="23">
        <f t="shared" si="14"/>
        <v>0</v>
      </c>
      <c r="G18" s="24">
        <f t="shared" si="12"/>
        <v>0</v>
      </c>
      <c r="H18">
        <f t="shared" si="13"/>
        <v>0</v>
      </c>
    </row>
    <row r="19" spans="1:8" x14ac:dyDescent="0.3">
      <c r="A19" s="20">
        <f t="shared" si="7"/>
        <v>0</v>
      </c>
      <c r="B19" s="25">
        <f t="shared" si="8"/>
        <v>0</v>
      </c>
      <c r="C19" s="21">
        <f t="shared" si="9"/>
        <v>0</v>
      </c>
      <c r="D19" s="21">
        <f t="shared" si="10"/>
        <v>0</v>
      </c>
      <c r="E19" s="22">
        <f t="shared" si="14"/>
        <v>0</v>
      </c>
      <c r="F19" s="23">
        <f t="shared" si="14"/>
        <v>0</v>
      </c>
      <c r="G19" s="24">
        <f t="shared" si="12"/>
        <v>0</v>
      </c>
      <c r="H19">
        <f t="shared" si="13"/>
        <v>0</v>
      </c>
    </row>
    <row r="20" spans="1:8" x14ac:dyDescent="0.3">
      <c r="A20" s="20">
        <f t="shared" si="7"/>
        <v>0</v>
      </c>
      <c r="B20" s="25">
        <f t="shared" si="8"/>
        <v>0</v>
      </c>
      <c r="C20" s="21">
        <f t="shared" si="9"/>
        <v>0</v>
      </c>
      <c r="D20" s="21">
        <f t="shared" si="10"/>
        <v>0</v>
      </c>
      <c r="E20" s="22">
        <f t="shared" si="14"/>
        <v>0</v>
      </c>
      <c r="F20" s="23">
        <f t="shared" si="14"/>
        <v>0</v>
      </c>
      <c r="G20" s="24">
        <f t="shared" si="12"/>
        <v>0</v>
      </c>
      <c r="H20">
        <f t="shared" si="13"/>
        <v>0</v>
      </c>
    </row>
    <row r="21" spans="1:8" x14ac:dyDescent="0.3">
      <c r="A21" s="20">
        <f t="shared" si="7"/>
        <v>0</v>
      </c>
      <c r="B21" s="25">
        <f t="shared" si="8"/>
        <v>0</v>
      </c>
      <c r="C21" s="21">
        <f t="shared" si="9"/>
        <v>0</v>
      </c>
      <c r="D21" s="21">
        <f t="shared" si="10"/>
        <v>0</v>
      </c>
      <c r="E21" s="22">
        <f t="shared" si="14"/>
        <v>0</v>
      </c>
      <c r="F21" s="23">
        <f t="shared" si="14"/>
        <v>0</v>
      </c>
      <c r="G21" s="24">
        <f t="shared" si="12"/>
        <v>0</v>
      </c>
      <c r="H21">
        <f t="shared" si="13"/>
        <v>0</v>
      </c>
    </row>
    <row r="22" spans="1:8" x14ac:dyDescent="0.3">
      <c r="A22" s="20">
        <f t="shared" si="7"/>
        <v>0</v>
      </c>
      <c r="B22" s="25">
        <f t="shared" si="8"/>
        <v>0</v>
      </c>
      <c r="C22" s="21">
        <f t="shared" si="9"/>
        <v>0</v>
      </c>
      <c r="D22" s="21">
        <f t="shared" si="10"/>
        <v>0</v>
      </c>
      <c r="E22" s="22">
        <f t="shared" si="14"/>
        <v>0</v>
      </c>
      <c r="F22" s="23">
        <f t="shared" si="14"/>
        <v>0</v>
      </c>
      <c r="G22" s="24">
        <f t="shared" si="12"/>
        <v>0</v>
      </c>
      <c r="H22">
        <f t="shared" si="13"/>
        <v>0</v>
      </c>
    </row>
    <row r="23" spans="1:8" x14ac:dyDescent="0.3">
      <c r="A23" s="20">
        <f t="shared" si="7"/>
        <v>0</v>
      </c>
      <c r="B23" s="25">
        <f t="shared" si="8"/>
        <v>0</v>
      </c>
      <c r="C23" s="21">
        <f t="shared" si="9"/>
        <v>0</v>
      </c>
      <c r="D23" s="21">
        <f t="shared" si="10"/>
        <v>0</v>
      </c>
      <c r="E23" s="22">
        <f t="shared" si="14"/>
        <v>0</v>
      </c>
      <c r="F23" s="23">
        <f t="shared" si="14"/>
        <v>0</v>
      </c>
      <c r="G23" s="24">
        <f t="shared" si="12"/>
        <v>0</v>
      </c>
      <c r="H23">
        <f t="shared" si="13"/>
        <v>0</v>
      </c>
    </row>
    <row r="24" spans="1:8" x14ac:dyDescent="0.3">
      <c r="A24" s="20">
        <f t="shared" si="7"/>
        <v>0</v>
      </c>
      <c r="B24" s="25">
        <f t="shared" si="8"/>
        <v>0</v>
      </c>
      <c r="C24" s="21">
        <f t="shared" si="9"/>
        <v>0</v>
      </c>
      <c r="D24" s="21">
        <f t="shared" si="10"/>
        <v>0</v>
      </c>
      <c r="E24" s="22">
        <f t="shared" si="14"/>
        <v>0</v>
      </c>
      <c r="F24" s="23">
        <f t="shared" si="14"/>
        <v>0</v>
      </c>
      <c r="G24" s="24">
        <f t="shared" si="12"/>
        <v>0</v>
      </c>
      <c r="H24">
        <f t="shared" si="13"/>
        <v>0</v>
      </c>
    </row>
    <row r="25" spans="1:8" x14ac:dyDescent="0.3">
      <c r="A25" s="20">
        <f t="shared" si="7"/>
        <v>0</v>
      </c>
      <c r="B25" s="25">
        <f t="shared" si="8"/>
        <v>0</v>
      </c>
      <c r="C25" s="21">
        <f t="shared" si="9"/>
        <v>0</v>
      </c>
      <c r="D25" s="21">
        <f t="shared" si="10"/>
        <v>0</v>
      </c>
      <c r="E25" s="22">
        <f t="shared" si="14"/>
        <v>0</v>
      </c>
      <c r="F25" s="23">
        <f t="shared" si="14"/>
        <v>0</v>
      </c>
      <c r="G25" s="24">
        <f t="shared" si="12"/>
        <v>0</v>
      </c>
      <c r="H25">
        <f t="shared" si="13"/>
        <v>0</v>
      </c>
    </row>
    <row r="26" spans="1:8" x14ac:dyDescent="0.3">
      <c r="A26" s="20">
        <f t="shared" si="7"/>
        <v>0</v>
      </c>
      <c r="B26" s="25">
        <f t="shared" si="8"/>
        <v>0</v>
      </c>
      <c r="C26" s="21">
        <f t="shared" si="9"/>
        <v>0</v>
      </c>
      <c r="D26" s="21">
        <f t="shared" si="10"/>
        <v>0</v>
      </c>
      <c r="E26" s="22">
        <f t="shared" ref="E26:F41" si="15">AD67</f>
        <v>0</v>
      </c>
      <c r="F26" s="23">
        <f t="shared" si="15"/>
        <v>0</v>
      </c>
      <c r="G26" s="24">
        <f t="shared" si="12"/>
        <v>0</v>
      </c>
      <c r="H26">
        <f t="shared" si="13"/>
        <v>0</v>
      </c>
    </row>
    <row r="27" spans="1:8" x14ac:dyDescent="0.3">
      <c r="A27" s="20">
        <f t="shared" si="7"/>
        <v>0</v>
      </c>
      <c r="B27" s="25">
        <f t="shared" si="8"/>
        <v>0</v>
      </c>
      <c r="C27" s="21">
        <f t="shared" si="9"/>
        <v>0</v>
      </c>
      <c r="D27" s="21">
        <f t="shared" si="10"/>
        <v>0</v>
      </c>
      <c r="E27" s="22">
        <f t="shared" si="15"/>
        <v>0</v>
      </c>
      <c r="F27" s="23">
        <f t="shared" si="15"/>
        <v>0</v>
      </c>
      <c r="G27" s="24">
        <f t="shared" si="12"/>
        <v>0</v>
      </c>
      <c r="H27">
        <f t="shared" si="13"/>
        <v>0</v>
      </c>
    </row>
    <row r="28" spans="1:8" x14ac:dyDescent="0.3">
      <c r="A28" s="20">
        <f t="shared" si="7"/>
        <v>0</v>
      </c>
      <c r="B28" s="25">
        <f t="shared" si="8"/>
        <v>0</v>
      </c>
      <c r="C28" s="21">
        <f t="shared" si="9"/>
        <v>0</v>
      </c>
      <c r="D28" s="21">
        <f t="shared" si="10"/>
        <v>0</v>
      </c>
      <c r="E28" s="22">
        <f t="shared" si="15"/>
        <v>0</v>
      </c>
      <c r="F28" s="23">
        <f t="shared" si="15"/>
        <v>0</v>
      </c>
      <c r="G28" s="24">
        <f t="shared" si="12"/>
        <v>0</v>
      </c>
      <c r="H28">
        <f t="shared" si="13"/>
        <v>0</v>
      </c>
    </row>
    <row r="29" spans="1:8" x14ac:dyDescent="0.3">
      <c r="A29" s="20">
        <f t="shared" si="7"/>
        <v>0</v>
      </c>
      <c r="B29" s="25">
        <f t="shared" si="8"/>
        <v>0</v>
      </c>
      <c r="C29" s="21">
        <f t="shared" si="9"/>
        <v>0</v>
      </c>
      <c r="D29" s="21">
        <f t="shared" si="10"/>
        <v>0</v>
      </c>
      <c r="E29" s="22">
        <f t="shared" si="15"/>
        <v>0</v>
      </c>
      <c r="F29" s="23">
        <f t="shared" si="15"/>
        <v>0</v>
      </c>
      <c r="G29" s="24">
        <f t="shared" si="12"/>
        <v>0</v>
      </c>
      <c r="H29">
        <f t="shared" si="13"/>
        <v>0</v>
      </c>
    </row>
    <row r="30" spans="1:8" x14ac:dyDescent="0.3">
      <c r="A30" s="20">
        <f t="shared" si="7"/>
        <v>0</v>
      </c>
      <c r="B30" s="25">
        <f t="shared" si="8"/>
        <v>0</v>
      </c>
      <c r="C30" s="21">
        <f t="shared" si="9"/>
        <v>0</v>
      </c>
      <c r="D30" s="21">
        <f t="shared" si="10"/>
        <v>0</v>
      </c>
      <c r="E30" s="22">
        <f t="shared" si="15"/>
        <v>0</v>
      </c>
      <c r="F30" s="23">
        <f t="shared" si="15"/>
        <v>0</v>
      </c>
      <c r="G30" s="24">
        <f t="shared" si="12"/>
        <v>0</v>
      </c>
      <c r="H30">
        <f t="shared" si="13"/>
        <v>0</v>
      </c>
    </row>
    <row r="31" spans="1:8" x14ac:dyDescent="0.3">
      <c r="A31" s="20">
        <f t="shared" si="7"/>
        <v>0</v>
      </c>
      <c r="B31" s="25">
        <f t="shared" si="8"/>
        <v>0</v>
      </c>
      <c r="C31" s="21">
        <f t="shared" si="9"/>
        <v>0</v>
      </c>
      <c r="D31" s="21">
        <f t="shared" si="10"/>
        <v>0</v>
      </c>
      <c r="E31" s="22">
        <f t="shared" si="15"/>
        <v>0</v>
      </c>
      <c r="F31" s="23">
        <f t="shared" si="15"/>
        <v>0</v>
      </c>
      <c r="G31" s="24">
        <f t="shared" si="12"/>
        <v>0</v>
      </c>
      <c r="H31">
        <f t="shared" si="13"/>
        <v>0</v>
      </c>
    </row>
    <row r="32" spans="1:8" x14ac:dyDescent="0.3">
      <c r="A32" s="20">
        <f t="shared" si="7"/>
        <v>0</v>
      </c>
      <c r="B32" s="25">
        <f t="shared" si="8"/>
        <v>0</v>
      </c>
      <c r="C32" s="21">
        <f t="shared" si="9"/>
        <v>0</v>
      </c>
      <c r="D32" s="21">
        <f t="shared" si="10"/>
        <v>0</v>
      </c>
      <c r="E32" s="22">
        <f t="shared" si="15"/>
        <v>0</v>
      </c>
      <c r="F32" s="23">
        <f t="shared" si="15"/>
        <v>0</v>
      </c>
      <c r="G32" s="24">
        <f t="shared" si="12"/>
        <v>0</v>
      </c>
      <c r="H32">
        <f t="shared" si="13"/>
        <v>0</v>
      </c>
    </row>
    <row r="33" spans="1:47" x14ac:dyDescent="0.3">
      <c r="A33" s="20">
        <f t="shared" si="7"/>
        <v>0</v>
      </c>
      <c r="B33" s="25">
        <f t="shared" si="8"/>
        <v>0</v>
      </c>
      <c r="C33" s="21">
        <f t="shared" si="9"/>
        <v>0</v>
      </c>
      <c r="D33" s="21">
        <f t="shared" si="10"/>
        <v>0</v>
      </c>
      <c r="E33" s="22">
        <f t="shared" si="15"/>
        <v>0</v>
      </c>
      <c r="F33" s="23">
        <f t="shared" si="15"/>
        <v>0</v>
      </c>
      <c r="G33" s="24">
        <f t="shared" si="12"/>
        <v>0</v>
      </c>
      <c r="H33">
        <f t="shared" si="13"/>
        <v>0</v>
      </c>
    </row>
    <row r="34" spans="1:47" x14ac:dyDescent="0.3">
      <c r="A34" s="20">
        <f t="shared" si="7"/>
        <v>0</v>
      </c>
      <c r="B34" s="25">
        <f t="shared" si="8"/>
        <v>0</v>
      </c>
      <c r="C34" s="21">
        <f t="shared" si="9"/>
        <v>0</v>
      </c>
      <c r="D34" s="21">
        <f t="shared" si="10"/>
        <v>0</v>
      </c>
      <c r="E34" s="22">
        <f t="shared" si="15"/>
        <v>0</v>
      </c>
      <c r="F34" s="23">
        <f t="shared" si="15"/>
        <v>0</v>
      </c>
      <c r="G34" s="24">
        <f t="shared" si="12"/>
        <v>0</v>
      </c>
      <c r="H34">
        <f t="shared" si="13"/>
        <v>0</v>
      </c>
    </row>
    <row r="35" spans="1:47" x14ac:dyDescent="0.3">
      <c r="A35" s="20">
        <f t="shared" si="7"/>
        <v>0</v>
      </c>
      <c r="B35" s="25">
        <f t="shared" si="8"/>
        <v>0</v>
      </c>
      <c r="C35" s="21">
        <f t="shared" si="9"/>
        <v>0</v>
      </c>
      <c r="D35" s="21">
        <f t="shared" si="10"/>
        <v>0</v>
      </c>
      <c r="E35" s="22">
        <f t="shared" si="15"/>
        <v>0</v>
      </c>
      <c r="F35" s="23">
        <f t="shared" si="15"/>
        <v>0</v>
      </c>
      <c r="G35" s="24">
        <f t="shared" si="12"/>
        <v>0</v>
      </c>
      <c r="H35">
        <f t="shared" si="13"/>
        <v>0</v>
      </c>
    </row>
    <row r="36" spans="1:47" x14ac:dyDescent="0.3">
      <c r="A36" s="20">
        <f t="shared" si="7"/>
        <v>0</v>
      </c>
      <c r="B36" s="25">
        <f t="shared" si="8"/>
        <v>0</v>
      </c>
      <c r="C36" s="21">
        <f t="shared" si="9"/>
        <v>0</v>
      </c>
      <c r="D36" s="21">
        <f t="shared" si="10"/>
        <v>0</v>
      </c>
      <c r="E36" s="22">
        <f t="shared" si="15"/>
        <v>0</v>
      </c>
      <c r="F36" s="23">
        <f t="shared" si="15"/>
        <v>0</v>
      </c>
      <c r="G36" s="24">
        <f t="shared" si="12"/>
        <v>0</v>
      </c>
      <c r="H36">
        <f t="shared" si="13"/>
        <v>0</v>
      </c>
    </row>
    <row r="37" spans="1:47" x14ac:dyDescent="0.3">
      <c r="A37" s="20">
        <f t="shared" si="7"/>
        <v>0</v>
      </c>
      <c r="B37" s="25">
        <f t="shared" si="8"/>
        <v>0</v>
      </c>
      <c r="C37" s="21">
        <f t="shared" si="9"/>
        <v>0</v>
      </c>
      <c r="D37" s="21">
        <f t="shared" si="10"/>
        <v>0</v>
      </c>
      <c r="E37" s="22">
        <f t="shared" si="15"/>
        <v>0</v>
      </c>
      <c r="F37" s="23">
        <f t="shared" si="15"/>
        <v>0</v>
      </c>
      <c r="G37" s="24">
        <f t="shared" si="12"/>
        <v>0</v>
      </c>
      <c r="H37">
        <f t="shared" si="13"/>
        <v>0</v>
      </c>
    </row>
    <row r="38" spans="1:47" x14ac:dyDescent="0.3">
      <c r="A38" s="20">
        <f t="shared" si="7"/>
        <v>0</v>
      </c>
      <c r="B38" s="25">
        <f t="shared" si="8"/>
        <v>0</v>
      </c>
      <c r="C38" s="21">
        <f t="shared" si="9"/>
        <v>0</v>
      </c>
      <c r="D38" s="21">
        <f t="shared" si="10"/>
        <v>0</v>
      </c>
      <c r="E38" s="22">
        <f t="shared" si="15"/>
        <v>0</v>
      </c>
      <c r="F38" s="23">
        <f t="shared" si="15"/>
        <v>0</v>
      </c>
      <c r="G38" s="24">
        <f t="shared" si="12"/>
        <v>0</v>
      </c>
      <c r="H38">
        <f t="shared" si="13"/>
        <v>0</v>
      </c>
    </row>
    <row r="39" spans="1:47" x14ac:dyDescent="0.3">
      <c r="A39" s="20">
        <f t="shared" si="7"/>
        <v>0</v>
      </c>
      <c r="B39" s="25">
        <f t="shared" si="8"/>
        <v>0</v>
      </c>
      <c r="C39" s="21">
        <f t="shared" si="9"/>
        <v>0</v>
      </c>
      <c r="D39" s="21">
        <f t="shared" si="10"/>
        <v>0</v>
      </c>
      <c r="E39" s="22">
        <f t="shared" si="15"/>
        <v>0</v>
      </c>
      <c r="F39" s="23">
        <f t="shared" si="15"/>
        <v>0</v>
      </c>
      <c r="G39" s="24">
        <f t="shared" si="12"/>
        <v>0</v>
      </c>
      <c r="H39">
        <f t="shared" si="13"/>
        <v>0</v>
      </c>
    </row>
    <row r="40" spans="1:47" x14ac:dyDescent="0.3">
      <c r="A40" s="20">
        <f t="shared" si="7"/>
        <v>0</v>
      </c>
      <c r="B40" s="25">
        <f t="shared" si="8"/>
        <v>0</v>
      </c>
      <c r="C40" s="21">
        <f t="shared" si="9"/>
        <v>0</v>
      </c>
      <c r="D40" s="21">
        <f t="shared" si="10"/>
        <v>0</v>
      </c>
      <c r="E40" s="22">
        <f t="shared" si="15"/>
        <v>0</v>
      </c>
      <c r="F40" s="23">
        <f t="shared" si="15"/>
        <v>0</v>
      </c>
      <c r="G40" s="24">
        <f t="shared" si="12"/>
        <v>0</v>
      </c>
      <c r="H40">
        <f t="shared" si="13"/>
        <v>0</v>
      </c>
    </row>
    <row r="41" spans="1:47" x14ac:dyDescent="0.3">
      <c r="A41" s="20">
        <f t="shared" si="7"/>
        <v>0</v>
      </c>
      <c r="B41" s="25">
        <f t="shared" si="8"/>
        <v>0</v>
      </c>
      <c r="C41" s="21">
        <f t="shared" si="9"/>
        <v>0</v>
      </c>
      <c r="D41" s="21">
        <f t="shared" si="10"/>
        <v>0</v>
      </c>
      <c r="E41" s="22">
        <f t="shared" si="15"/>
        <v>0</v>
      </c>
      <c r="F41" s="23">
        <f t="shared" si="15"/>
        <v>0</v>
      </c>
      <c r="G41" s="24">
        <f t="shared" si="12"/>
        <v>0</v>
      </c>
      <c r="H41">
        <f t="shared" si="13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7"/>
        <v>0</v>
      </c>
      <c r="B42" s="25">
        <f t="shared" si="8"/>
        <v>0</v>
      </c>
      <c r="C42" s="21">
        <f t="shared" si="9"/>
        <v>0</v>
      </c>
      <c r="D42" s="21">
        <f t="shared" si="10"/>
        <v>0</v>
      </c>
      <c r="E42" s="22">
        <f t="shared" ref="E42:F47" si="16">AD83</f>
        <v>0</v>
      </c>
      <c r="F42" s="23">
        <f t="shared" si="16"/>
        <v>0</v>
      </c>
      <c r="G42" s="24">
        <f t="shared" si="12"/>
        <v>0</v>
      </c>
      <c r="H42">
        <f t="shared" si="13"/>
        <v>0</v>
      </c>
    </row>
    <row r="43" spans="1:47" x14ac:dyDescent="0.3">
      <c r="A43" s="20">
        <f t="shared" si="7"/>
        <v>0</v>
      </c>
      <c r="B43" s="25">
        <f t="shared" si="8"/>
        <v>0</v>
      </c>
      <c r="C43" s="21">
        <f t="shared" si="9"/>
        <v>0</v>
      </c>
      <c r="D43" s="21">
        <f t="shared" si="10"/>
        <v>0</v>
      </c>
      <c r="E43" s="22">
        <f t="shared" si="16"/>
        <v>0</v>
      </c>
      <c r="F43" s="23">
        <f t="shared" si="16"/>
        <v>0</v>
      </c>
      <c r="G43" s="24">
        <f t="shared" si="12"/>
        <v>0</v>
      </c>
      <c r="H43">
        <f t="shared" si="13"/>
        <v>0</v>
      </c>
    </row>
    <row r="44" spans="1:47" x14ac:dyDescent="0.3">
      <c r="A44" s="20">
        <f t="shared" si="7"/>
        <v>0</v>
      </c>
      <c r="B44" s="25">
        <f t="shared" si="8"/>
        <v>0</v>
      </c>
      <c r="C44" s="21">
        <f t="shared" si="9"/>
        <v>0</v>
      </c>
      <c r="D44" s="21">
        <f t="shared" si="10"/>
        <v>0</v>
      </c>
      <c r="E44" s="22">
        <f t="shared" si="16"/>
        <v>0</v>
      </c>
      <c r="F44" s="23">
        <f t="shared" si="16"/>
        <v>0</v>
      </c>
      <c r="G44" s="24">
        <f t="shared" si="12"/>
        <v>0</v>
      </c>
      <c r="H44">
        <f t="shared" si="13"/>
        <v>0</v>
      </c>
    </row>
    <row r="45" spans="1:47" x14ac:dyDescent="0.3">
      <c r="A45" s="20">
        <f t="shared" si="7"/>
        <v>0</v>
      </c>
      <c r="B45" s="25">
        <f t="shared" si="8"/>
        <v>0</v>
      </c>
      <c r="C45" s="21">
        <f t="shared" si="9"/>
        <v>0</v>
      </c>
      <c r="D45" s="21">
        <f t="shared" si="10"/>
        <v>0</v>
      </c>
      <c r="E45" s="22">
        <f t="shared" si="16"/>
        <v>0</v>
      </c>
      <c r="F45" s="23">
        <f t="shared" si="16"/>
        <v>0</v>
      </c>
      <c r="G45" s="24">
        <f t="shared" si="12"/>
        <v>0</v>
      </c>
      <c r="H45">
        <f t="shared" si="13"/>
        <v>0</v>
      </c>
    </row>
    <row r="46" spans="1:47" ht="15" thickBot="1" x14ac:dyDescent="0.35">
      <c r="A46" s="29">
        <f t="shared" si="7"/>
        <v>0</v>
      </c>
      <c r="B46" s="30">
        <f t="shared" si="8"/>
        <v>0</v>
      </c>
      <c r="C46" s="31">
        <f t="shared" si="9"/>
        <v>0</v>
      </c>
      <c r="D46" s="31">
        <f t="shared" si="10"/>
        <v>0</v>
      </c>
      <c r="E46" s="32">
        <f t="shared" si="16"/>
        <v>0</v>
      </c>
      <c r="F46" s="33">
        <f t="shared" si="16"/>
        <v>0</v>
      </c>
      <c r="G46" s="34">
        <f t="shared" si="12"/>
        <v>0</v>
      </c>
      <c r="H46">
        <f t="shared" si="13"/>
        <v>0</v>
      </c>
    </row>
    <row r="47" spans="1:47" x14ac:dyDescent="0.3">
      <c r="A47" s="45">
        <f t="shared" si="7"/>
        <v>0</v>
      </c>
      <c r="B47" s="46">
        <f t="shared" si="8"/>
        <v>0</v>
      </c>
      <c r="C47" s="45">
        <f t="shared" si="9"/>
        <v>0</v>
      </c>
      <c r="D47" s="45">
        <f t="shared" si="10"/>
        <v>0</v>
      </c>
      <c r="E47" s="45">
        <f t="shared" si="16"/>
        <v>0</v>
      </c>
      <c r="F47" s="45">
        <f t="shared" si="16"/>
        <v>0</v>
      </c>
      <c r="G47" s="45">
        <f t="shared" si="12"/>
        <v>0</v>
      </c>
      <c r="H47">
        <f t="shared" si="13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133</v>
      </c>
      <c r="B49" t="s">
        <v>47</v>
      </c>
      <c r="C49">
        <v>2934</v>
      </c>
      <c r="D49">
        <v>9193</v>
      </c>
      <c r="E49" t="s">
        <v>341</v>
      </c>
      <c r="F49" t="s">
        <v>49</v>
      </c>
      <c r="G49">
        <v>173982</v>
      </c>
      <c r="H49">
        <v>31</v>
      </c>
      <c r="I49">
        <v>0.14000000000000001</v>
      </c>
      <c r="J49" t="s">
        <v>50</v>
      </c>
      <c r="K49">
        <v>920083</v>
      </c>
      <c r="L49" t="s">
        <v>457</v>
      </c>
      <c r="M49" t="s">
        <v>458</v>
      </c>
      <c r="N49">
        <v>30</v>
      </c>
      <c r="O49">
        <v>29</v>
      </c>
      <c r="P49" t="s">
        <v>50</v>
      </c>
      <c r="Q49" t="s">
        <v>53</v>
      </c>
      <c r="R49">
        <v>467</v>
      </c>
      <c r="S49">
        <v>120</v>
      </c>
      <c r="T49" t="s">
        <v>163</v>
      </c>
      <c r="U49">
        <v>1</v>
      </c>
      <c r="V49" t="s">
        <v>348</v>
      </c>
      <c r="W49" t="s">
        <v>50</v>
      </c>
      <c r="X49">
        <v>466.900127</v>
      </c>
      <c r="Y49">
        <v>173982</v>
      </c>
      <c r="Z49" t="s">
        <v>457</v>
      </c>
      <c r="AA49" t="s">
        <v>458</v>
      </c>
      <c r="AB49" t="s">
        <v>172</v>
      </c>
      <c r="AC49" t="s">
        <v>49</v>
      </c>
      <c r="AD49">
        <v>120</v>
      </c>
      <c r="AE49" t="s">
        <v>58</v>
      </c>
      <c r="AF49">
        <v>440</v>
      </c>
      <c r="AG49" t="s">
        <v>117</v>
      </c>
      <c r="AH49">
        <v>41556</v>
      </c>
      <c r="AI49" t="s">
        <v>459</v>
      </c>
      <c r="AJ49" t="s">
        <v>61</v>
      </c>
      <c r="AK49">
        <v>1000</v>
      </c>
      <c r="AL49">
        <v>375</v>
      </c>
      <c r="AM49">
        <v>1375</v>
      </c>
      <c r="AN49">
        <v>605000</v>
      </c>
      <c r="AO49">
        <v>521090</v>
      </c>
      <c r="AP49">
        <v>0</v>
      </c>
      <c r="AQ49">
        <v>0</v>
      </c>
      <c r="AR49">
        <v>227240</v>
      </c>
      <c r="AS49" t="s">
        <v>71</v>
      </c>
      <c r="AT49">
        <v>227240</v>
      </c>
      <c r="AU49">
        <v>374170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workbookViewId="0">
      <pane ySplit="9240" topLeftCell="A37"/>
      <selection activeCell="G2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1257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37" t="s">
        <v>1214</v>
      </c>
      <c r="B3" s="26">
        <f>SUM(B8:B12)</f>
        <v>231790</v>
      </c>
      <c r="C3" s="27">
        <f>H3/D3</f>
        <v>1075</v>
      </c>
      <c r="D3" s="28">
        <f>SUM(D8:D47)</f>
        <v>270</v>
      </c>
      <c r="E3" s="47"/>
      <c r="F3" s="47"/>
      <c r="G3" s="47"/>
      <c r="H3">
        <f>SUM(H8:H47)</f>
        <v>290250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" si="0">Y49</f>
        <v>173988</v>
      </c>
      <c r="B8" s="25">
        <f t="shared" ref="B8" si="1">AU49</f>
        <v>231790</v>
      </c>
      <c r="C8" s="21">
        <f t="shared" ref="C8" si="2">AM49</f>
        <v>1075</v>
      </c>
      <c r="D8" s="21">
        <f t="shared" ref="D8" si="3">AF49</f>
        <v>270</v>
      </c>
      <c r="E8" s="22">
        <f>AD49</f>
        <v>120</v>
      </c>
      <c r="F8" s="23" t="str">
        <f t="shared" ref="F8" si="4">AE49</f>
        <v>-</v>
      </c>
      <c r="G8" s="24" t="str">
        <f t="shared" ref="G8" si="5">V49</f>
        <v>02K</v>
      </c>
      <c r="H8" s="38">
        <f t="shared" ref="H8" si="6">AN49</f>
        <v>290250</v>
      </c>
    </row>
    <row r="9" spans="1:8" x14ac:dyDescent="0.3">
      <c r="A9" s="20">
        <f t="shared" ref="A9:A47" si="7">Y50</f>
        <v>0</v>
      </c>
      <c r="B9" s="25">
        <f t="shared" ref="B9:B47" si="8">AU50</f>
        <v>0</v>
      </c>
      <c r="C9" s="21">
        <f t="shared" ref="C9:C47" si="9">AM50</f>
        <v>0</v>
      </c>
      <c r="D9" s="21">
        <f t="shared" ref="D9:D47" si="10">AF50</f>
        <v>0</v>
      </c>
      <c r="E9" s="22">
        <f>AD50</f>
        <v>0</v>
      </c>
      <c r="F9" s="23">
        <f t="shared" ref="F9" si="11">AE50</f>
        <v>0</v>
      </c>
      <c r="G9" s="24">
        <f t="shared" ref="G9:G47" si="12">V50</f>
        <v>0</v>
      </c>
      <c r="H9">
        <f t="shared" ref="H9:H47" si="13">AN50</f>
        <v>0</v>
      </c>
    </row>
    <row r="10" spans="1:8" x14ac:dyDescent="0.3">
      <c r="A10" s="20">
        <f t="shared" si="7"/>
        <v>0</v>
      </c>
      <c r="B10" s="25">
        <f t="shared" si="8"/>
        <v>0</v>
      </c>
      <c r="C10" s="21">
        <f t="shared" si="9"/>
        <v>0</v>
      </c>
      <c r="D10" s="21">
        <f t="shared" si="10"/>
        <v>0</v>
      </c>
      <c r="E10" s="22">
        <f t="shared" ref="E10:F25" si="14">AD51</f>
        <v>0</v>
      </c>
      <c r="F10" s="23">
        <f t="shared" si="14"/>
        <v>0</v>
      </c>
      <c r="G10" s="24">
        <f t="shared" si="12"/>
        <v>0</v>
      </c>
      <c r="H10">
        <f t="shared" si="13"/>
        <v>0</v>
      </c>
    </row>
    <row r="11" spans="1:8" x14ac:dyDescent="0.3">
      <c r="A11" s="20">
        <f t="shared" si="7"/>
        <v>0</v>
      </c>
      <c r="B11" s="25">
        <f t="shared" si="8"/>
        <v>0</v>
      </c>
      <c r="C11" s="21">
        <f t="shared" si="9"/>
        <v>0</v>
      </c>
      <c r="D11" s="21">
        <f t="shared" si="10"/>
        <v>0</v>
      </c>
      <c r="E11" s="22">
        <f t="shared" si="14"/>
        <v>0</v>
      </c>
      <c r="F11" s="23">
        <f t="shared" si="14"/>
        <v>0</v>
      </c>
      <c r="G11" s="24">
        <f t="shared" si="12"/>
        <v>0</v>
      </c>
      <c r="H11">
        <f t="shared" si="13"/>
        <v>0</v>
      </c>
    </row>
    <row r="12" spans="1:8" x14ac:dyDescent="0.3">
      <c r="A12" s="20">
        <f t="shared" si="7"/>
        <v>0</v>
      </c>
      <c r="B12" s="25">
        <f t="shared" si="8"/>
        <v>0</v>
      </c>
      <c r="C12" s="21">
        <f t="shared" si="9"/>
        <v>0</v>
      </c>
      <c r="D12" s="21">
        <f t="shared" si="10"/>
        <v>0</v>
      </c>
      <c r="E12" s="22">
        <f t="shared" si="14"/>
        <v>0</v>
      </c>
      <c r="F12" s="23">
        <f t="shared" si="14"/>
        <v>0</v>
      </c>
      <c r="G12" s="24">
        <f t="shared" si="12"/>
        <v>0</v>
      </c>
      <c r="H12">
        <f t="shared" si="13"/>
        <v>0</v>
      </c>
    </row>
    <row r="13" spans="1:8" x14ac:dyDescent="0.3">
      <c r="A13" s="20">
        <f t="shared" si="7"/>
        <v>0</v>
      </c>
      <c r="B13" s="25">
        <f t="shared" si="8"/>
        <v>0</v>
      </c>
      <c r="C13" s="21">
        <f t="shared" si="9"/>
        <v>0</v>
      </c>
      <c r="D13" s="21">
        <f t="shared" si="10"/>
        <v>0</v>
      </c>
      <c r="E13" s="22">
        <f t="shared" si="14"/>
        <v>0</v>
      </c>
      <c r="F13" s="23">
        <f t="shared" si="14"/>
        <v>0</v>
      </c>
      <c r="G13" s="24">
        <f t="shared" si="12"/>
        <v>0</v>
      </c>
      <c r="H13">
        <f t="shared" si="13"/>
        <v>0</v>
      </c>
    </row>
    <row r="14" spans="1:8" x14ac:dyDescent="0.3">
      <c r="A14" s="20">
        <f t="shared" si="7"/>
        <v>0</v>
      </c>
      <c r="B14" s="25">
        <f t="shared" si="8"/>
        <v>0</v>
      </c>
      <c r="C14" s="21">
        <f t="shared" si="9"/>
        <v>0</v>
      </c>
      <c r="D14" s="21">
        <f t="shared" si="10"/>
        <v>0</v>
      </c>
      <c r="E14" s="22">
        <f t="shared" si="14"/>
        <v>0</v>
      </c>
      <c r="F14" s="23">
        <f t="shared" si="14"/>
        <v>0</v>
      </c>
      <c r="G14" s="24">
        <f t="shared" si="12"/>
        <v>0</v>
      </c>
      <c r="H14">
        <f t="shared" si="13"/>
        <v>0</v>
      </c>
    </row>
    <row r="15" spans="1:8" x14ac:dyDescent="0.3">
      <c r="A15" s="20">
        <f t="shared" si="7"/>
        <v>0</v>
      </c>
      <c r="B15" s="25">
        <f t="shared" si="8"/>
        <v>0</v>
      </c>
      <c r="C15" s="21">
        <f t="shared" si="9"/>
        <v>0</v>
      </c>
      <c r="D15" s="21">
        <f t="shared" si="10"/>
        <v>0</v>
      </c>
      <c r="E15" s="22">
        <f t="shared" si="14"/>
        <v>0</v>
      </c>
      <c r="F15" s="23">
        <f t="shared" si="14"/>
        <v>0</v>
      </c>
      <c r="G15" s="24">
        <f t="shared" si="12"/>
        <v>0</v>
      </c>
      <c r="H15">
        <f t="shared" si="13"/>
        <v>0</v>
      </c>
    </row>
    <row r="16" spans="1:8" x14ac:dyDescent="0.3">
      <c r="A16" s="20">
        <f t="shared" si="7"/>
        <v>0</v>
      </c>
      <c r="B16" s="25">
        <f t="shared" si="8"/>
        <v>0</v>
      </c>
      <c r="C16" s="21">
        <f t="shared" si="9"/>
        <v>0</v>
      </c>
      <c r="D16" s="21">
        <f t="shared" si="10"/>
        <v>0</v>
      </c>
      <c r="E16" s="22">
        <f t="shared" si="14"/>
        <v>0</v>
      </c>
      <c r="F16" s="23">
        <f t="shared" si="14"/>
        <v>0</v>
      </c>
      <c r="G16" s="24">
        <f t="shared" si="12"/>
        <v>0</v>
      </c>
      <c r="H16">
        <f t="shared" si="13"/>
        <v>0</v>
      </c>
    </row>
    <row r="17" spans="1:8" x14ac:dyDescent="0.3">
      <c r="A17" s="20">
        <f t="shared" si="7"/>
        <v>0</v>
      </c>
      <c r="B17" s="25">
        <f t="shared" si="8"/>
        <v>0</v>
      </c>
      <c r="C17" s="21">
        <f t="shared" si="9"/>
        <v>0</v>
      </c>
      <c r="D17" s="21">
        <f t="shared" si="10"/>
        <v>0</v>
      </c>
      <c r="E17" s="22">
        <f t="shared" si="14"/>
        <v>0</v>
      </c>
      <c r="F17" s="23">
        <f t="shared" si="14"/>
        <v>0</v>
      </c>
      <c r="G17" s="24">
        <f t="shared" si="12"/>
        <v>0</v>
      </c>
      <c r="H17">
        <f t="shared" si="13"/>
        <v>0</v>
      </c>
    </row>
    <row r="18" spans="1:8" x14ac:dyDescent="0.3">
      <c r="A18" s="20">
        <f t="shared" si="7"/>
        <v>0</v>
      </c>
      <c r="B18" s="25">
        <f t="shared" si="8"/>
        <v>0</v>
      </c>
      <c r="C18" s="21">
        <f t="shared" si="9"/>
        <v>0</v>
      </c>
      <c r="D18" s="21">
        <f t="shared" si="10"/>
        <v>0</v>
      </c>
      <c r="E18" s="22">
        <f t="shared" si="14"/>
        <v>0</v>
      </c>
      <c r="F18" s="23">
        <f t="shared" si="14"/>
        <v>0</v>
      </c>
      <c r="G18" s="24">
        <f t="shared" si="12"/>
        <v>0</v>
      </c>
      <c r="H18">
        <f t="shared" si="13"/>
        <v>0</v>
      </c>
    </row>
    <row r="19" spans="1:8" x14ac:dyDescent="0.3">
      <c r="A19" s="20">
        <f t="shared" si="7"/>
        <v>0</v>
      </c>
      <c r="B19" s="25">
        <f t="shared" si="8"/>
        <v>0</v>
      </c>
      <c r="C19" s="21">
        <f t="shared" si="9"/>
        <v>0</v>
      </c>
      <c r="D19" s="21">
        <f t="shared" si="10"/>
        <v>0</v>
      </c>
      <c r="E19" s="22">
        <f t="shared" si="14"/>
        <v>0</v>
      </c>
      <c r="F19" s="23">
        <f t="shared" si="14"/>
        <v>0</v>
      </c>
      <c r="G19" s="24">
        <f t="shared" si="12"/>
        <v>0</v>
      </c>
      <c r="H19">
        <f t="shared" si="13"/>
        <v>0</v>
      </c>
    </row>
    <row r="20" spans="1:8" x14ac:dyDescent="0.3">
      <c r="A20" s="20">
        <f t="shared" si="7"/>
        <v>0</v>
      </c>
      <c r="B20" s="25">
        <f t="shared" si="8"/>
        <v>0</v>
      </c>
      <c r="C20" s="21">
        <f t="shared" si="9"/>
        <v>0</v>
      </c>
      <c r="D20" s="21">
        <f t="shared" si="10"/>
        <v>0</v>
      </c>
      <c r="E20" s="22">
        <f t="shared" si="14"/>
        <v>0</v>
      </c>
      <c r="F20" s="23">
        <f t="shared" si="14"/>
        <v>0</v>
      </c>
      <c r="G20" s="24">
        <f t="shared" si="12"/>
        <v>0</v>
      </c>
      <c r="H20">
        <f t="shared" si="13"/>
        <v>0</v>
      </c>
    </row>
    <row r="21" spans="1:8" x14ac:dyDescent="0.3">
      <c r="A21" s="20">
        <f t="shared" si="7"/>
        <v>0</v>
      </c>
      <c r="B21" s="25">
        <f t="shared" si="8"/>
        <v>0</v>
      </c>
      <c r="C21" s="21">
        <f t="shared" si="9"/>
        <v>0</v>
      </c>
      <c r="D21" s="21">
        <f t="shared" si="10"/>
        <v>0</v>
      </c>
      <c r="E21" s="22">
        <f t="shared" si="14"/>
        <v>0</v>
      </c>
      <c r="F21" s="23">
        <f t="shared" si="14"/>
        <v>0</v>
      </c>
      <c r="G21" s="24">
        <f t="shared" si="12"/>
        <v>0</v>
      </c>
      <c r="H21">
        <f t="shared" si="13"/>
        <v>0</v>
      </c>
    </row>
    <row r="22" spans="1:8" x14ac:dyDescent="0.3">
      <c r="A22" s="20">
        <f t="shared" si="7"/>
        <v>0</v>
      </c>
      <c r="B22" s="25">
        <f t="shared" si="8"/>
        <v>0</v>
      </c>
      <c r="C22" s="21">
        <f t="shared" si="9"/>
        <v>0</v>
      </c>
      <c r="D22" s="21">
        <f t="shared" si="10"/>
        <v>0</v>
      </c>
      <c r="E22" s="22">
        <f t="shared" si="14"/>
        <v>0</v>
      </c>
      <c r="F22" s="23">
        <f t="shared" si="14"/>
        <v>0</v>
      </c>
      <c r="G22" s="24">
        <f t="shared" si="12"/>
        <v>0</v>
      </c>
      <c r="H22">
        <f t="shared" si="13"/>
        <v>0</v>
      </c>
    </row>
    <row r="23" spans="1:8" x14ac:dyDescent="0.3">
      <c r="A23" s="20">
        <f t="shared" si="7"/>
        <v>0</v>
      </c>
      <c r="B23" s="25">
        <f t="shared" si="8"/>
        <v>0</v>
      </c>
      <c r="C23" s="21">
        <f t="shared" si="9"/>
        <v>0</v>
      </c>
      <c r="D23" s="21">
        <f t="shared" si="10"/>
        <v>0</v>
      </c>
      <c r="E23" s="22">
        <f t="shared" si="14"/>
        <v>0</v>
      </c>
      <c r="F23" s="23">
        <f t="shared" si="14"/>
        <v>0</v>
      </c>
      <c r="G23" s="24">
        <f t="shared" si="12"/>
        <v>0</v>
      </c>
      <c r="H23">
        <f t="shared" si="13"/>
        <v>0</v>
      </c>
    </row>
    <row r="24" spans="1:8" x14ac:dyDescent="0.3">
      <c r="A24" s="20">
        <f t="shared" si="7"/>
        <v>0</v>
      </c>
      <c r="B24" s="25">
        <f t="shared" si="8"/>
        <v>0</v>
      </c>
      <c r="C24" s="21">
        <f t="shared" si="9"/>
        <v>0</v>
      </c>
      <c r="D24" s="21">
        <f t="shared" si="10"/>
        <v>0</v>
      </c>
      <c r="E24" s="22">
        <f t="shared" si="14"/>
        <v>0</v>
      </c>
      <c r="F24" s="23">
        <f t="shared" si="14"/>
        <v>0</v>
      </c>
      <c r="G24" s="24">
        <f t="shared" si="12"/>
        <v>0</v>
      </c>
      <c r="H24">
        <f t="shared" si="13"/>
        <v>0</v>
      </c>
    </row>
    <row r="25" spans="1:8" x14ac:dyDescent="0.3">
      <c r="A25" s="20">
        <f t="shared" si="7"/>
        <v>0</v>
      </c>
      <c r="B25" s="25">
        <f t="shared" si="8"/>
        <v>0</v>
      </c>
      <c r="C25" s="21">
        <f t="shared" si="9"/>
        <v>0</v>
      </c>
      <c r="D25" s="21">
        <f t="shared" si="10"/>
        <v>0</v>
      </c>
      <c r="E25" s="22">
        <f t="shared" si="14"/>
        <v>0</v>
      </c>
      <c r="F25" s="23">
        <f t="shared" si="14"/>
        <v>0</v>
      </c>
      <c r="G25" s="24">
        <f t="shared" si="12"/>
        <v>0</v>
      </c>
      <c r="H25">
        <f t="shared" si="13"/>
        <v>0</v>
      </c>
    </row>
    <row r="26" spans="1:8" x14ac:dyDescent="0.3">
      <c r="A26" s="20">
        <f t="shared" si="7"/>
        <v>0</v>
      </c>
      <c r="B26" s="25">
        <f t="shared" si="8"/>
        <v>0</v>
      </c>
      <c r="C26" s="21">
        <f t="shared" si="9"/>
        <v>0</v>
      </c>
      <c r="D26" s="21">
        <f t="shared" si="10"/>
        <v>0</v>
      </c>
      <c r="E26" s="22">
        <f t="shared" ref="E26:F41" si="15">AD67</f>
        <v>0</v>
      </c>
      <c r="F26" s="23">
        <f t="shared" si="15"/>
        <v>0</v>
      </c>
      <c r="G26" s="24">
        <f t="shared" si="12"/>
        <v>0</v>
      </c>
      <c r="H26">
        <f t="shared" si="13"/>
        <v>0</v>
      </c>
    </row>
    <row r="27" spans="1:8" x14ac:dyDescent="0.3">
      <c r="A27" s="20">
        <f t="shared" si="7"/>
        <v>0</v>
      </c>
      <c r="B27" s="25">
        <f t="shared" si="8"/>
        <v>0</v>
      </c>
      <c r="C27" s="21">
        <f t="shared" si="9"/>
        <v>0</v>
      </c>
      <c r="D27" s="21">
        <f t="shared" si="10"/>
        <v>0</v>
      </c>
      <c r="E27" s="22">
        <f t="shared" si="15"/>
        <v>0</v>
      </c>
      <c r="F27" s="23">
        <f t="shared" si="15"/>
        <v>0</v>
      </c>
      <c r="G27" s="24">
        <f t="shared" si="12"/>
        <v>0</v>
      </c>
      <c r="H27">
        <f t="shared" si="13"/>
        <v>0</v>
      </c>
    </row>
    <row r="28" spans="1:8" x14ac:dyDescent="0.3">
      <c r="A28" s="20">
        <f t="shared" si="7"/>
        <v>0</v>
      </c>
      <c r="B28" s="25">
        <f t="shared" si="8"/>
        <v>0</v>
      </c>
      <c r="C28" s="21">
        <f t="shared" si="9"/>
        <v>0</v>
      </c>
      <c r="D28" s="21">
        <f t="shared" si="10"/>
        <v>0</v>
      </c>
      <c r="E28" s="22">
        <f t="shared" si="15"/>
        <v>0</v>
      </c>
      <c r="F28" s="23">
        <f t="shared" si="15"/>
        <v>0</v>
      </c>
      <c r="G28" s="24">
        <f t="shared" si="12"/>
        <v>0</v>
      </c>
      <c r="H28">
        <f t="shared" si="13"/>
        <v>0</v>
      </c>
    </row>
    <row r="29" spans="1:8" x14ac:dyDescent="0.3">
      <c r="A29" s="20">
        <f t="shared" si="7"/>
        <v>0</v>
      </c>
      <c r="B29" s="25">
        <f t="shared" si="8"/>
        <v>0</v>
      </c>
      <c r="C29" s="21">
        <f t="shared" si="9"/>
        <v>0</v>
      </c>
      <c r="D29" s="21">
        <f t="shared" si="10"/>
        <v>0</v>
      </c>
      <c r="E29" s="22">
        <f t="shared" si="15"/>
        <v>0</v>
      </c>
      <c r="F29" s="23">
        <f t="shared" si="15"/>
        <v>0</v>
      </c>
      <c r="G29" s="24">
        <f t="shared" si="12"/>
        <v>0</v>
      </c>
      <c r="H29">
        <f t="shared" si="13"/>
        <v>0</v>
      </c>
    </row>
    <row r="30" spans="1:8" x14ac:dyDescent="0.3">
      <c r="A30" s="20">
        <f t="shared" si="7"/>
        <v>0</v>
      </c>
      <c r="B30" s="25">
        <f t="shared" si="8"/>
        <v>0</v>
      </c>
      <c r="C30" s="21">
        <f t="shared" si="9"/>
        <v>0</v>
      </c>
      <c r="D30" s="21">
        <f t="shared" si="10"/>
        <v>0</v>
      </c>
      <c r="E30" s="22">
        <f t="shared" si="15"/>
        <v>0</v>
      </c>
      <c r="F30" s="23">
        <f t="shared" si="15"/>
        <v>0</v>
      </c>
      <c r="G30" s="24">
        <f t="shared" si="12"/>
        <v>0</v>
      </c>
      <c r="H30">
        <f t="shared" si="13"/>
        <v>0</v>
      </c>
    </row>
    <row r="31" spans="1:8" x14ac:dyDescent="0.3">
      <c r="A31" s="20">
        <f t="shared" si="7"/>
        <v>0</v>
      </c>
      <c r="B31" s="25">
        <f t="shared" si="8"/>
        <v>0</v>
      </c>
      <c r="C31" s="21">
        <f t="shared" si="9"/>
        <v>0</v>
      </c>
      <c r="D31" s="21">
        <f t="shared" si="10"/>
        <v>0</v>
      </c>
      <c r="E31" s="22">
        <f t="shared" si="15"/>
        <v>0</v>
      </c>
      <c r="F31" s="23">
        <f t="shared" si="15"/>
        <v>0</v>
      </c>
      <c r="G31" s="24">
        <f t="shared" si="12"/>
        <v>0</v>
      </c>
      <c r="H31">
        <f t="shared" si="13"/>
        <v>0</v>
      </c>
    </row>
    <row r="32" spans="1:8" x14ac:dyDescent="0.3">
      <c r="A32" s="20">
        <f t="shared" si="7"/>
        <v>0</v>
      </c>
      <c r="B32" s="25">
        <f t="shared" si="8"/>
        <v>0</v>
      </c>
      <c r="C32" s="21">
        <f t="shared" si="9"/>
        <v>0</v>
      </c>
      <c r="D32" s="21">
        <f t="shared" si="10"/>
        <v>0</v>
      </c>
      <c r="E32" s="22">
        <f t="shared" si="15"/>
        <v>0</v>
      </c>
      <c r="F32" s="23">
        <f t="shared" si="15"/>
        <v>0</v>
      </c>
      <c r="G32" s="24">
        <f t="shared" si="12"/>
        <v>0</v>
      </c>
      <c r="H32">
        <f t="shared" si="13"/>
        <v>0</v>
      </c>
    </row>
    <row r="33" spans="1:47" x14ac:dyDescent="0.3">
      <c r="A33" s="20">
        <f t="shared" si="7"/>
        <v>0</v>
      </c>
      <c r="B33" s="25">
        <f t="shared" si="8"/>
        <v>0</v>
      </c>
      <c r="C33" s="21">
        <f t="shared" si="9"/>
        <v>0</v>
      </c>
      <c r="D33" s="21">
        <f t="shared" si="10"/>
        <v>0</v>
      </c>
      <c r="E33" s="22">
        <f t="shared" si="15"/>
        <v>0</v>
      </c>
      <c r="F33" s="23">
        <f t="shared" si="15"/>
        <v>0</v>
      </c>
      <c r="G33" s="24">
        <f t="shared" si="12"/>
        <v>0</v>
      </c>
      <c r="H33">
        <f t="shared" si="13"/>
        <v>0</v>
      </c>
    </row>
    <row r="34" spans="1:47" x14ac:dyDescent="0.3">
      <c r="A34" s="20">
        <f t="shared" si="7"/>
        <v>0</v>
      </c>
      <c r="B34" s="25">
        <f t="shared" si="8"/>
        <v>0</v>
      </c>
      <c r="C34" s="21">
        <f t="shared" si="9"/>
        <v>0</v>
      </c>
      <c r="D34" s="21">
        <f t="shared" si="10"/>
        <v>0</v>
      </c>
      <c r="E34" s="22">
        <f t="shared" si="15"/>
        <v>0</v>
      </c>
      <c r="F34" s="23">
        <f t="shared" si="15"/>
        <v>0</v>
      </c>
      <c r="G34" s="24">
        <f t="shared" si="12"/>
        <v>0</v>
      </c>
      <c r="H34">
        <f t="shared" si="13"/>
        <v>0</v>
      </c>
    </row>
    <row r="35" spans="1:47" x14ac:dyDescent="0.3">
      <c r="A35" s="20">
        <f t="shared" si="7"/>
        <v>0</v>
      </c>
      <c r="B35" s="25">
        <f t="shared" si="8"/>
        <v>0</v>
      </c>
      <c r="C35" s="21">
        <f t="shared" si="9"/>
        <v>0</v>
      </c>
      <c r="D35" s="21">
        <f t="shared" si="10"/>
        <v>0</v>
      </c>
      <c r="E35" s="22">
        <f t="shared" si="15"/>
        <v>0</v>
      </c>
      <c r="F35" s="23">
        <f t="shared" si="15"/>
        <v>0</v>
      </c>
      <c r="G35" s="24">
        <f t="shared" si="12"/>
        <v>0</v>
      </c>
      <c r="H35">
        <f t="shared" si="13"/>
        <v>0</v>
      </c>
    </row>
    <row r="36" spans="1:47" x14ac:dyDescent="0.3">
      <c r="A36" s="20">
        <f t="shared" si="7"/>
        <v>0</v>
      </c>
      <c r="B36" s="25">
        <f t="shared" si="8"/>
        <v>0</v>
      </c>
      <c r="C36" s="21">
        <f t="shared" si="9"/>
        <v>0</v>
      </c>
      <c r="D36" s="21">
        <f t="shared" si="10"/>
        <v>0</v>
      </c>
      <c r="E36" s="22">
        <f t="shared" si="15"/>
        <v>0</v>
      </c>
      <c r="F36" s="23">
        <f t="shared" si="15"/>
        <v>0</v>
      </c>
      <c r="G36" s="24">
        <f t="shared" si="12"/>
        <v>0</v>
      </c>
      <c r="H36">
        <f t="shared" si="13"/>
        <v>0</v>
      </c>
    </row>
    <row r="37" spans="1:47" x14ac:dyDescent="0.3">
      <c r="A37" s="20">
        <f t="shared" si="7"/>
        <v>0</v>
      </c>
      <c r="B37" s="25">
        <f t="shared" si="8"/>
        <v>0</v>
      </c>
      <c r="C37" s="21">
        <f t="shared" si="9"/>
        <v>0</v>
      </c>
      <c r="D37" s="21">
        <f t="shared" si="10"/>
        <v>0</v>
      </c>
      <c r="E37" s="22">
        <f t="shared" si="15"/>
        <v>0</v>
      </c>
      <c r="F37" s="23">
        <f t="shared" si="15"/>
        <v>0</v>
      </c>
      <c r="G37" s="24">
        <f t="shared" si="12"/>
        <v>0</v>
      </c>
      <c r="H37">
        <f t="shared" si="13"/>
        <v>0</v>
      </c>
    </row>
    <row r="38" spans="1:47" x14ac:dyDescent="0.3">
      <c r="A38" s="20">
        <f t="shared" si="7"/>
        <v>0</v>
      </c>
      <c r="B38" s="25">
        <f t="shared" si="8"/>
        <v>0</v>
      </c>
      <c r="C38" s="21">
        <f t="shared" si="9"/>
        <v>0</v>
      </c>
      <c r="D38" s="21">
        <f t="shared" si="10"/>
        <v>0</v>
      </c>
      <c r="E38" s="22">
        <f t="shared" si="15"/>
        <v>0</v>
      </c>
      <c r="F38" s="23">
        <f t="shared" si="15"/>
        <v>0</v>
      </c>
      <c r="G38" s="24">
        <f t="shared" si="12"/>
        <v>0</v>
      </c>
      <c r="H38">
        <f t="shared" si="13"/>
        <v>0</v>
      </c>
    </row>
    <row r="39" spans="1:47" x14ac:dyDescent="0.3">
      <c r="A39" s="20">
        <f t="shared" si="7"/>
        <v>0</v>
      </c>
      <c r="B39" s="25">
        <f t="shared" si="8"/>
        <v>0</v>
      </c>
      <c r="C39" s="21">
        <f t="shared" si="9"/>
        <v>0</v>
      </c>
      <c r="D39" s="21">
        <f t="shared" si="10"/>
        <v>0</v>
      </c>
      <c r="E39" s="22">
        <f t="shared" si="15"/>
        <v>0</v>
      </c>
      <c r="F39" s="23">
        <f t="shared" si="15"/>
        <v>0</v>
      </c>
      <c r="G39" s="24">
        <f t="shared" si="12"/>
        <v>0</v>
      </c>
      <c r="H39">
        <f t="shared" si="13"/>
        <v>0</v>
      </c>
    </row>
    <row r="40" spans="1:47" x14ac:dyDescent="0.3">
      <c r="A40" s="20">
        <f t="shared" si="7"/>
        <v>0</v>
      </c>
      <c r="B40" s="25">
        <f t="shared" si="8"/>
        <v>0</v>
      </c>
      <c r="C40" s="21">
        <f t="shared" si="9"/>
        <v>0</v>
      </c>
      <c r="D40" s="21">
        <f t="shared" si="10"/>
        <v>0</v>
      </c>
      <c r="E40" s="22">
        <f t="shared" si="15"/>
        <v>0</v>
      </c>
      <c r="F40" s="23">
        <f t="shared" si="15"/>
        <v>0</v>
      </c>
      <c r="G40" s="24">
        <f t="shared" si="12"/>
        <v>0</v>
      </c>
      <c r="H40">
        <f t="shared" si="13"/>
        <v>0</v>
      </c>
    </row>
    <row r="41" spans="1:47" x14ac:dyDescent="0.3">
      <c r="A41" s="20">
        <f t="shared" si="7"/>
        <v>0</v>
      </c>
      <c r="B41" s="25">
        <f t="shared" si="8"/>
        <v>0</v>
      </c>
      <c r="C41" s="21">
        <f t="shared" si="9"/>
        <v>0</v>
      </c>
      <c r="D41" s="21">
        <f t="shared" si="10"/>
        <v>0</v>
      </c>
      <c r="E41" s="22">
        <f t="shared" si="15"/>
        <v>0</v>
      </c>
      <c r="F41" s="23">
        <f t="shared" si="15"/>
        <v>0</v>
      </c>
      <c r="G41" s="24">
        <f t="shared" si="12"/>
        <v>0</v>
      </c>
      <c r="H41">
        <f t="shared" si="13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7"/>
        <v>0</v>
      </c>
      <c r="B42" s="25">
        <f t="shared" si="8"/>
        <v>0</v>
      </c>
      <c r="C42" s="21">
        <f t="shared" si="9"/>
        <v>0</v>
      </c>
      <c r="D42" s="21">
        <f t="shared" si="10"/>
        <v>0</v>
      </c>
      <c r="E42" s="22">
        <f t="shared" ref="E42:F47" si="16">AD83</f>
        <v>0</v>
      </c>
      <c r="F42" s="23">
        <f t="shared" si="16"/>
        <v>0</v>
      </c>
      <c r="G42" s="24">
        <f t="shared" si="12"/>
        <v>0</v>
      </c>
      <c r="H42">
        <f t="shared" si="13"/>
        <v>0</v>
      </c>
    </row>
    <row r="43" spans="1:47" x14ac:dyDescent="0.3">
      <c r="A43" s="20">
        <f t="shared" si="7"/>
        <v>0</v>
      </c>
      <c r="B43" s="25">
        <f t="shared" si="8"/>
        <v>0</v>
      </c>
      <c r="C43" s="21">
        <f t="shared" si="9"/>
        <v>0</v>
      </c>
      <c r="D43" s="21">
        <f t="shared" si="10"/>
        <v>0</v>
      </c>
      <c r="E43" s="22">
        <f t="shared" si="16"/>
        <v>0</v>
      </c>
      <c r="F43" s="23">
        <f t="shared" si="16"/>
        <v>0</v>
      </c>
      <c r="G43" s="24">
        <f t="shared" si="12"/>
        <v>0</v>
      </c>
      <c r="H43">
        <f t="shared" si="13"/>
        <v>0</v>
      </c>
    </row>
    <row r="44" spans="1:47" x14ac:dyDescent="0.3">
      <c r="A44" s="20">
        <f t="shared" si="7"/>
        <v>0</v>
      </c>
      <c r="B44" s="25">
        <f t="shared" si="8"/>
        <v>0</v>
      </c>
      <c r="C44" s="21">
        <f t="shared" si="9"/>
        <v>0</v>
      </c>
      <c r="D44" s="21">
        <f t="shared" si="10"/>
        <v>0</v>
      </c>
      <c r="E44" s="22">
        <f t="shared" si="16"/>
        <v>0</v>
      </c>
      <c r="F44" s="23">
        <f t="shared" si="16"/>
        <v>0</v>
      </c>
      <c r="G44" s="24">
        <f t="shared" si="12"/>
        <v>0</v>
      </c>
      <c r="H44">
        <f t="shared" si="13"/>
        <v>0</v>
      </c>
    </row>
    <row r="45" spans="1:47" x14ac:dyDescent="0.3">
      <c r="A45" s="20">
        <f t="shared" si="7"/>
        <v>0</v>
      </c>
      <c r="B45" s="25">
        <f t="shared" si="8"/>
        <v>0</v>
      </c>
      <c r="C45" s="21">
        <f t="shared" si="9"/>
        <v>0</v>
      </c>
      <c r="D45" s="21">
        <f t="shared" si="10"/>
        <v>0</v>
      </c>
      <c r="E45" s="22">
        <f t="shared" si="16"/>
        <v>0</v>
      </c>
      <c r="F45" s="23">
        <f t="shared" si="16"/>
        <v>0</v>
      </c>
      <c r="G45" s="24">
        <f t="shared" si="12"/>
        <v>0</v>
      </c>
      <c r="H45">
        <f t="shared" si="13"/>
        <v>0</v>
      </c>
    </row>
    <row r="46" spans="1:47" ht="15" thickBot="1" x14ac:dyDescent="0.35">
      <c r="A46" s="29">
        <f t="shared" si="7"/>
        <v>0</v>
      </c>
      <c r="B46" s="30">
        <f t="shared" si="8"/>
        <v>0</v>
      </c>
      <c r="C46" s="31">
        <f t="shared" si="9"/>
        <v>0</v>
      </c>
      <c r="D46" s="31">
        <f t="shared" si="10"/>
        <v>0</v>
      </c>
      <c r="E46" s="32">
        <f t="shared" si="16"/>
        <v>0</v>
      </c>
      <c r="F46" s="33">
        <f t="shared" si="16"/>
        <v>0</v>
      </c>
      <c r="G46" s="34">
        <f t="shared" si="12"/>
        <v>0</v>
      </c>
      <c r="H46">
        <f t="shared" si="13"/>
        <v>0</v>
      </c>
    </row>
    <row r="47" spans="1:47" x14ac:dyDescent="0.3">
      <c r="A47" s="45">
        <f t="shared" si="7"/>
        <v>0</v>
      </c>
      <c r="B47" s="46">
        <f t="shared" si="8"/>
        <v>0</v>
      </c>
      <c r="C47" s="45">
        <f t="shared" si="9"/>
        <v>0</v>
      </c>
      <c r="D47" s="45">
        <f t="shared" si="10"/>
        <v>0</v>
      </c>
      <c r="E47" s="45">
        <f t="shared" si="16"/>
        <v>0</v>
      </c>
      <c r="F47" s="45">
        <f t="shared" si="16"/>
        <v>0</v>
      </c>
      <c r="G47" s="45">
        <f t="shared" si="12"/>
        <v>0</v>
      </c>
      <c r="H47">
        <f t="shared" si="13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153</v>
      </c>
      <c r="B49" t="s">
        <v>47</v>
      </c>
      <c r="C49">
        <v>4120</v>
      </c>
      <c r="D49">
        <v>14795</v>
      </c>
      <c r="E49" t="s">
        <v>341</v>
      </c>
      <c r="F49" t="s">
        <v>49</v>
      </c>
      <c r="G49">
        <v>173988</v>
      </c>
      <c r="H49">
        <v>31</v>
      </c>
      <c r="I49">
        <v>0.14000000000000001</v>
      </c>
      <c r="J49" t="s">
        <v>50</v>
      </c>
      <c r="K49">
        <v>920083</v>
      </c>
      <c r="L49" t="s">
        <v>347</v>
      </c>
      <c r="M49" t="s">
        <v>457</v>
      </c>
      <c r="N49">
        <v>30</v>
      </c>
      <c r="O49">
        <v>30</v>
      </c>
      <c r="P49" t="s">
        <v>50</v>
      </c>
      <c r="Q49" t="s">
        <v>53</v>
      </c>
      <c r="R49">
        <v>273</v>
      </c>
      <c r="S49">
        <v>120</v>
      </c>
      <c r="T49" t="s">
        <v>163</v>
      </c>
      <c r="U49">
        <v>1</v>
      </c>
      <c r="V49" t="s">
        <v>348</v>
      </c>
      <c r="W49" t="s">
        <v>50</v>
      </c>
      <c r="X49">
        <v>269.26973199999998</v>
      </c>
      <c r="Y49">
        <v>173988</v>
      </c>
      <c r="Z49" t="s">
        <v>347</v>
      </c>
      <c r="AA49" t="s">
        <v>457</v>
      </c>
      <c r="AB49" t="s">
        <v>172</v>
      </c>
      <c r="AC49" t="s">
        <v>49</v>
      </c>
      <c r="AD49">
        <v>120</v>
      </c>
      <c r="AE49" t="s">
        <v>58</v>
      </c>
      <c r="AF49">
        <v>270</v>
      </c>
      <c r="AG49" t="s">
        <v>117</v>
      </c>
      <c r="AH49">
        <v>41556</v>
      </c>
      <c r="AI49" t="s">
        <v>511</v>
      </c>
      <c r="AJ49" t="s">
        <v>61</v>
      </c>
      <c r="AK49">
        <v>1000</v>
      </c>
      <c r="AL49">
        <v>75</v>
      </c>
      <c r="AM49">
        <v>1075</v>
      </c>
      <c r="AN49">
        <v>290250</v>
      </c>
      <c r="AO49">
        <v>323310</v>
      </c>
      <c r="AP49">
        <v>0</v>
      </c>
      <c r="AQ49">
        <v>0</v>
      </c>
      <c r="AR49">
        <v>140270</v>
      </c>
      <c r="AS49" t="s">
        <v>71</v>
      </c>
      <c r="AT49">
        <v>140270</v>
      </c>
      <c r="AU49">
        <v>231790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workbookViewId="0">
      <pane ySplit="9240" topLeftCell="A37"/>
      <selection activeCell="G2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1258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37" t="s">
        <v>1215</v>
      </c>
      <c r="B3" s="26">
        <f>SUM(B8:B12)</f>
        <v>418780</v>
      </c>
      <c r="C3" s="27">
        <f>H3/D3</f>
        <v>2375</v>
      </c>
      <c r="D3" s="28">
        <f>SUM(D8:D47)</f>
        <v>500</v>
      </c>
      <c r="E3" s="47"/>
      <c r="F3" s="47"/>
      <c r="G3" s="47"/>
      <c r="H3">
        <f>SUM(H8:H47)</f>
        <v>1187500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" si="0">Y49</f>
        <v>173985</v>
      </c>
      <c r="B8" s="25">
        <f t="shared" ref="B8" si="1">AU49</f>
        <v>418780</v>
      </c>
      <c r="C8" s="21">
        <f t="shared" ref="C8" si="2">AM49</f>
        <v>2375</v>
      </c>
      <c r="D8" s="21">
        <f t="shared" ref="D8" si="3">AF49</f>
        <v>500</v>
      </c>
      <c r="E8" s="22">
        <f>AD49</f>
        <v>120</v>
      </c>
      <c r="F8" s="23" t="str">
        <f t="shared" ref="F8" si="4">AE49</f>
        <v>-</v>
      </c>
      <c r="G8" s="24" t="str">
        <f t="shared" ref="G8" si="5">V49</f>
        <v>02K</v>
      </c>
      <c r="H8" s="38">
        <f t="shared" ref="H8" si="6">AN49</f>
        <v>1187500</v>
      </c>
    </row>
    <row r="9" spans="1:8" x14ac:dyDescent="0.3">
      <c r="A9" s="20">
        <f t="shared" ref="A9:A47" si="7">Y50</f>
        <v>0</v>
      </c>
      <c r="B9" s="25">
        <f t="shared" ref="B9:B47" si="8">AU50</f>
        <v>0</v>
      </c>
      <c r="C9" s="21">
        <f t="shared" ref="C9:C47" si="9">AM50</f>
        <v>0</v>
      </c>
      <c r="D9" s="21">
        <f t="shared" ref="D9:D47" si="10">AF50</f>
        <v>0</v>
      </c>
      <c r="E9" s="22">
        <f>AD50</f>
        <v>0</v>
      </c>
      <c r="F9" s="23">
        <f t="shared" ref="F9" si="11">AE50</f>
        <v>0</v>
      </c>
      <c r="G9" s="24">
        <f t="shared" ref="G9:G47" si="12">V50</f>
        <v>0</v>
      </c>
      <c r="H9">
        <f t="shared" ref="H9:H47" si="13">AN50</f>
        <v>0</v>
      </c>
    </row>
    <row r="10" spans="1:8" x14ac:dyDescent="0.3">
      <c r="A10" s="20">
        <f t="shared" si="7"/>
        <v>0</v>
      </c>
      <c r="B10" s="25">
        <f t="shared" si="8"/>
        <v>0</v>
      </c>
      <c r="C10" s="21">
        <f t="shared" si="9"/>
        <v>0</v>
      </c>
      <c r="D10" s="21">
        <f t="shared" si="10"/>
        <v>0</v>
      </c>
      <c r="E10" s="22">
        <f t="shared" ref="E10:F25" si="14">AD51</f>
        <v>0</v>
      </c>
      <c r="F10" s="23">
        <f t="shared" si="14"/>
        <v>0</v>
      </c>
      <c r="G10" s="24">
        <f t="shared" si="12"/>
        <v>0</v>
      </c>
      <c r="H10">
        <f t="shared" si="13"/>
        <v>0</v>
      </c>
    </row>
    <row r="11" spans="1:8" x14ac:dyDescent="0.3">
      <c r="A11" s="20">
        <f t="shared" si="7"/>
        <v>0</v>
      </c>
      <c r="B11" s="25">
        <f t="shared" si="8"/>
        <v>0</v>
      </c>
      <c r="C11" s="21">
        <f t="shared" si="9"/>
        <v>0</v>
      </c>
      <c r="D11" s="21">
        <f t="shared" si="10"/>
        <v>0</v>
      </c>
      <c r="E11" s="22">
        <f t="shared" si="14"/>
        <v>0</v>
      </c>
      <c r="F11" s="23">
        <f t="shared" si="14"/>
        <v>0</v>
      </c>
      <c r="G11" s="24">
        <f t="shared" si="12"/>
        <v>0</v>
      </c>
      <c r="H11">
        <f t="shared" si="13"/>
        <v>0</v>
      </c>
    </row>
    <row r="12" spans="1:8" x14ac:dyDescent="0.3">
      <c r="A12" s="20">
        <f t="shared" si="7"/>
        <v>0</v>
      </c>
      <c r="B12" s="25">
        <f t="shared" si="8"/>
        <v>0</v>
      </c>
      <c r="C12" s="21">
        <f t="shared" si="9"/>
        <v>0</v>
      </c>
      <c r="D12" s="21">
        <f t="shared" si="10"/>
        <v>0</v>
      </c>
      <c r="E12" s="22">
        <f t="shared" si="14"/>
        <v>0</v>
      </c>
      <c r="F12" s="23">
        <f t="shared" si="14"/>
        <v>0</v>
      </c>
      <c r="G12" s="24">
        <f t="shared" si="12"/>
        <v>0</v>
      </c>
      <c r="H12">
        <f t="shared" si="13"/>
        <v>0</v>
      </c>
    </row>
    <row r="13" spans="1:8" x14ac:dyDescent="0.3">
      <c r="A13" s="20">
        <f t="shared" si="7"/>
        <v>0</v>
      </c>
      <c r="B13" s="25">
        <f t="shared" si="8"/>
        <v>0</v>
      </c>
      <c r="C13" s="21">
        <f t="shared" si="9"/>
        <v>0</v>
      </c>
      <c r="D13" s="21">
        <f t="shared" si="10"/>
        <v>0</v>
      </c>
      <c r="E13" s="22">
        <f t="shared" si="14"/>
        <v>0</v>
      </c>
      <c r="F13" s="23">
        <f t="shared" si="14"/>
        <v>0</v>
      </c>
      <c r="G13" s="24">
        <f t="shared" si="12"/>
        <v>0</v>
      </c>
      <c r="H13">
        <f t="shared" si="13"/>
        <v>0</v>
      </c>
    </row>
    <row r="14" spans="1:8" x14ac:dyDescent="0.3">
      <c r="A14" s="20">
        <f t="shared" si="7"/>
        <v>0</v>
      </c>
      <c r="B14" s="25">
        <f t="shared" si="8"/>
        <v>0</v>
      </c>
      <c r="C14" s="21">
        <f t="shared" si="9"/>
        <v>0</v>
      </c>
      <c r="D14" s="21">
        <f t="shared" si="10"/>
        <v>0</v>
      </c>
      <c r="E14" s="22">
        <f t="shared" si="14"/>
        <v>0</v>
      </c>
      <c r="F14" s="23">
        <f t="shared" si="14"/>
        <v>0</v>
      </c>
      <c r="G14" s="24">
        <f t="shared" si="12"/>
        <v>0</v>
      </c>
      <c r="H14">
        <f t="shared" si="13"/>
        <v>0</v>
      </c>
    </row>
    <row r="15" spans="1:8" x14ac:dyDescent="0.3">
      <c r="A15" s="20">
        <f t="shared" si="7"/>
        <v>0</v>
      </c>
      <c r="B15" s="25">
        <f t="shared" si="8"/>
        <v>0</v>
      </c>
      <c r="C15" s="21">
        <f t="shared" si="9"/>
        <v>0</v>
      </c>
      <c r="D15" s="21">
        <f t="shared" si="10"/>
        <v>0</v>
      </c>
      <c r="E15" s="22">
        <f t="shared" si="14"/>
        <v>0</v>
      </c>
      <c r="F15" s="23">
        <f t="shared" si="14"/>
        <v>0</v>
      </c>
      <c r="G15" s="24">
        <f t="shared" si="12"/>
        <v>0</v>
      </c>
      <c r="H15">
        <f t="shared" si="13"/>
        <v>0</v>
      </c>
    </row>
    <row r="16" spans="1:8" x14ac:dyDescent="0.3">
      <c r="A16" s="20">
        <f t="shared" si="7"/>
        <v>0</v>
      </c>
      <c r="B16" s="25">
        <f t="shared" si="8"/>
        <v>0</v>
      </c>
      <c r="C16" s="21">
        <f t="shared" si="9"/>
        <v>0</v>
      </c>
      <c r="D16" s="21">
        <f t="shared" si="10"/>
        <v>0</v>
      </c>
      <c r="E16" s="22">
        <f t="shared" si="14"/>
        <v>0</v>
      </c>
      <c r="F16" s="23">
        <f t="shared" si="14"/>
        <v>0</v>
      </c>
      <c r="G16" s="24">
        <f t="shared" si="12"/>
        <v>0</v>
      </c>
      <c r="H16">
        <f t="shared" si="13"/>
        <v>0</v>
      </c>
    </row>
    <row r="17" spans="1:8" x14ac:dyDescent="0.3">
      <c r="A17" s="20">
        <f t="shared" si="7"/>
        <v>0</v>
      </c>
      <c r="B17" s="25">
        <f t="shared" si="8"/>
        <v>0</v>
      </c>
      <c r="C17" s="21">
        <f t="shared" si="9"/>
        <v>0</v>
      </c>
      <c r="D17" s="21">
        <f t="shared" si="10"/>
        <v>0</v>
      </c>
      <c r="E17" s="22">
        <f t="shared" si="14"/>
        <v>0</v>
      </c>
      <c r="F17" s="23">
        <f t="shared" si="14"/>
        <v>0</v>
      </c>
      <c r="G17" s="24">
        <f t="shared" si="12"/>
        <v>0</v>
      </c>
      <c r="H17">
        <f t="shared" si="13"/>
        <v>0</v>
      </c>
    </row>
    <row r="18" spans="1:8" x14ac:dyDescent="0.3">
      <c r="A18" s="20">
        <f t="shared" si="7"/>
        <v>0</v>
      </c>
      <c r="B18" s="25">
        <f t="shared" si="8"/>
        <v>0</v>
      </c>
      <c r="C18" s="21">
        <f t="shared" si="9"/>
        <v>0</v>
      </c>
      <c r="D18" s="21">
        <f t="shared" si="10"/>
        <v>0</v>
      </c>
      <c r="E18" s="22">
        <f t="shared" si="14"/>
        <v>0</v>
      </c>
      <c r="F18" s="23">
        <f t="shared" si="14"/>
        <v>0</v>
      </c>
      <c r="G18" s="24">
        <f t="shared" si="12"/>
        <v>0</v>
      </c>
      <c r="H18">
        <f t="shared" si="13"/>
        <v>0</v>
      </c>
    </row>
    <row r="19" spans="1:8" x14ac:dyDescent="0.3">
      <c r="A19" s="20">
        <f t="shared" si="7"/>
        <v>0</v>
      </c>
      <c r="B19" s="25">
        <f t="shared" si="8"/>
        <v>0</v>
      </c>
      <c r="C19" s="21">
        <f t="shared" si="9"/>
        <v>0</v>
      </c>
      <c r="D19" s="21">
        <f t="shared" si="10"/>
        <v>0</v>
      </c>
      <c r="E19" s="22">
        <f t="shared" si="14"/>
        <v>0</v>
      </c>
      <c r="F19" s="23">
        <f t="shared" si="14"/>
        <v>0</v>
      </c>
      <c r="G19" s="24">
        <f t="shared" si="12"/>
        <v>0</v>
      </c>
      <c r="H19">
        <f t="shared" si="13"/>
        <v>0</v>
      </c>
    </row>
    <row r="20" spans="1:8" x14ac:dyDescent="0.3">
      <c r="A20" s="20">
        <f t="shared" si="7"/>
        <v>0</v>
      </c>
      <c r="B20" s="25">
        <f t="shared" si="8"/>
        <v>0</v>
      </c>
      <c r="C20" s="21">
        <f t="shared" si="9"/>
        <v>0</v>
      </c>
      <c r="D20" s="21">
        <f t="shared" si="10"/>
        <v>0</v>
      </c>
      <c r="E20" s="22">
        <f t="shared" si="14"/>
        <v>0</v>
      </c>
      <c r="F20" s="23">
        <f t="shared" si="14"/>
        <v>0</v>
      </c>
      <c r="G20" s="24">
        <f t="shared" si="12"/>
        <v>0</v>
      </c>
      <c r="H20">
        <f t="shared" si="13"/>
        <v>0</v>
      </c>
    </row>
    <row r="21" spans="1:8" x14ac:dyDescent="0.3">
      <c r="A21" s="20">
        <f t="shared" si="7"/>
        <v>0</v>
      </c>
      <c r="B21" s="25">
        <f t="shared" si="8"/>
        <v>0</v>
      </c>
      <c r="C21" s="21">
        <f t="shared" si="9"/>
        <v>0</v>
      </c>
      <c r="D21" s="21">
        <f t="shared" si="10"/>
        <v>0</v>
      </c>
      <c r="E21" s="22">
        <f t="shared" si="14"/>
        <v>0</v>
      </c>
      <c r="F21" s="23">
        <f t="shared" si="14"/>
        <v>0</v>
      </c>
      <c r="G21" s="24">
        <f t="shared" si="12"/>
        <v>0</v>
      </c>
      <c r="H21">
        <f t="shared" si="13"/>
        <v>0</v>
      </c>
    </row>
    <row r="22" spans="1:8" x14ac:dyDescent="0.3">
      <c r="A22" s="20">
        <f t="shared" si="7"/>
        <v>0</v>
      </c>
      <c r="B22" s="25">
        <f t="shared" si="8"/>
        <v>0</v>
      </c>
      <c r="C22" s="21">
        <f t="shared" si="9"/>
        <v>0</v>
      </c>
      <c r="D22" s="21">
        <f t="shared" si="10"/>
        <v>0</v>
      </c>
      <c r="E22" s="22">
        <f t="shared" si="14"/>
        <v>0</v>
      </c>
      <c r="F22" s="23">
        <f t="shared" si="14"/>
        <v>0</v>
      </c>
      <c r="G22" s="24">
        <f t="shared" si="12"/>
        <v>0</v>
      </c>
      <c r="H22">
        <f t="shared" si="13"/>
        <v>0</v>
      </c>
    </row>
    <row r="23" spans="1:8" x14ac:dyDescent="0.3">
      <c r="A23" s="20">
        <f t="shared" si="7"/>
        <v>0</v>
      </c>
      <c r="B23" s="25">
        <f t="shared" si="8"/>
        <v>0</v>
      </c>
      <c r="C23" s="21">
        <f t="shared" si="9"/>
        <v>0</v>
      </c>
      <c r="D23" s="21">
        <f t="shared" si="10"/>
        <v>0</v>
      </c>
      <c r="E23" s="22">
        <f t="shared" si="14"/>
        <v>0</v>
      </c>
      <c r="F23" s="23">
        <f t="shared" si="14"/>
        <v>0</v>
      </c>
      <c r="G23" s="24">
        <f t="shared" si="12"/>
        <v>0</v>
      </c>
      <c r="H23">
        <f t="shared" si="13"/>
        <v>0</v>
      </c>
    </row>
    <row r="24" spans="1:8" x14ac:dyDescent="0.3">
      <c r="A24" s="20">
        <f t="shared" si="7"/>
        <v>0</v>
      </c>
      <c r="B24" s="25">
        <f t="shared" si="8"/>
        <v>0</v>
      </c>
      <c r="C24" s="21">
        <f t="shared" si="9"/>
        <v>0</v>
      </c>
      <c r="D24" s="21">
        <f t="shared" si="10"/>
        <v>0</v>
      </c>
      <c r="E24" s="22">
        <f t="shared" si="14"/>
        <v>0</v>
      </c>
      <c r="F24" s="23">
        <f t="shared" si="14"/>
        <v>0</v>
      </c>
      <c r="G24" s="24">
        <f t="shared" si="12"/>
        <v>0</v>
      </c>
      <c r="H24">
        <f t="shared" si="13"/>
        <v>0</v>
      </c>
    </row>
    <row r="25" spans="1:8" x14ac:dyDescent="0.3">
      <c r="A25" s="20">
        <f t="shared" si="7"/>
        <v>0</v>
      </c>
      <c r="B25" s="25">
        <f t="shared" si="8"/>
        <v>0</v>
      </c>
      <c r="C25" s="21">
        <f t="shared" si="9"/>
        <v>0</v>
      </c>
      <c r="D25" s="21">
        <f t="shared" si="10"/>
        <v>0</v>
      </c>
      <c r="E25" s="22">
        <f t="shared" si="14"/>
        <v>0</v>
      </c>
      <c r="F25" s="23">
        <f t="shared" si="14"/>
        <v>0</v>
      </c>
      <c r="G25" s="24">
        <f t="shared" si="12"/>
        <v>0</v>
      </c>
      <c r="H25">
        <f t="shared" si="13"/>
        <v>0</v>
      </c>
    </row>
    <row r="26" spans="1:8" x14ac:dyDescent="0.3">
      <c r="A26" s="20">
        <f t="shared" si="7"/>
        <v>0</v>
      </c>
      <c r="B26" s="25">
        <f t="shared" si="8"/>
        <v>0</v>
      </c>
      <c r="C26" s="21">
        <f t="shared" si="9"/>
        <v>0</v>
      </c>
      <c r="D26" s="21">
        <f t="shared" si="10"/>
        <v>0</v>
      </c>
      <c r="E26" s="22">
        <f t="shared" ref="E26:F41" si="15">AD67</f>
        <v>0</v>
      </c>
      <c r="F26" s="23">
        <f t="shared" si="15"/>
        <v>0</v>
      </c>
      <c r="G26" s="24">
        <f t="shared" si="12"/>
        <v>0</v>
      </c>
      <c r="H26">
        <f t="shared" si="13"/>
        <v>0</v>
      </c>
    </row>
    <row r="27" spans="1:8" x14ac:dyDescent="0.3">
      <c r="A27" s="20">
        <f t="shared" si="7"/>
        <v>0</v>
      </c>
      <c r="B27" s="25">
        <f t="shared" si="8"/>
        <v>0</v>
      </c>
      <c r="C27" s="21">
        <f t="shared" si="9"/>
        <v>0</v>
      </c>
      <c r="D27" s="21">
        <f t="shared" si="10"/>
        <v>0</v>
      </c>
      <c r="E27" s="22">
        <f t="shared" si="15"/>
        <v>0</v>
      </c>
      <c r="F27" s="23">
        <f t="shared" si="15"/>
        <v>0</v>
      </c>
      <c r="G27" s="24">
        <f t="shared" si="12"/>
        <v>0</v>
      </c>
      <c r="H27">
        <f t="shared" si="13"/>
        <v>0</v>
      </c>
    </row>
    <row r="28" spans="1:8" x14ac:dyDescent="0.3">
      <c r="A28" s="20">
        <f t="shared" si="7"/>
        <v>0</v>
      </c>
      <c r="B28" s="25">
        <f t="shared" si="8"/>
        <v>0</v>
      </c>
      <c r="C28" s="21">
        <f t="shared" si="9"/>
        <v>0</v>
      </c>
      <c r="D28" s="21">
        <f t="shared" si="10"/>
        <v>0</v>
      </c>
      <c r="E28" s="22">
        <f t="shared" si="15"/>
        <v>0</v>
      </c>
      <c r="F28" s="23">
        <f t="shared" si="15"/>
        <v>0</v>
      </c>
      <c r="G28" s="24">
        <f t="shared" si="12"/>
        <v>0</v>
      </c>
      <c r="H28">
        <f t="shared" si="13"/>
        <v>0</v>
      </c>
    </row>
    <row r="29" spans="1:8" x14ac:dyDescent="0.3">
      <c r="A29" s="20">
        <f t="shared" si="7"/>
        <v>0</v>
      </c>
      <c r="B29" s="25">
        <f t="shared" si="8"/>
        <v>0</v>
      </c>
      <c r="C29" s="21">
        <f t="shared" si="9"/>
        <v>0</v>
      </c>
      <c r="D29" s="21">
        <f t="shared" si="10"/>
        <v>0</v>
      </c>
      <c r="E29" s="22">
        <f t="shared" si="15"/>
        <v>0</v>
      </c>
      <c r="F29" s="23">
        <f t="shared" si="15"/>
        <v>0</v>
      </c>
      <c r="G29" s="24">
        <f t="shared" si="12"/>
        <v>0</v>
      </c>
      <c r="H29">
        <f t="shared" si="13"/>
        <v>0</v>
      </c>
    </row>
    <row r="30" spans="1:8" x14ac:dyDescent="0.3">
      <c r="A30" s="20">
        <f t="shared" si="7"/>
        <v>0</v>
      </c>
      <c r="B30" s="25">
        <f t="shared" si="8"/>
        <v>0</v>
      </c>
      <c r="C30" s="21">
        <f t="shared" si="9"/>
        <v>0</v>
      </c>
      <c r="D30" s="21">
        <f t="shared" si="10"/>
        <v>0</v>
      </c>
      <c r="E30" s="22">
        <f t="shared" si="15"/>
        <v>0</v>
      </c>
      <c r="F30" s="23">
        <f t="shared" si="15"/>
        <v>0</v>
      </c>
      <c r="G30" s="24">
        <f t="shared" si="12"/>
        <v>0</v>
      </c>
      <c r="H30">
        <f t="shared" si="13"/>
        <v>0</v>
      </c>
    </row>
    <row r="31" spans="1:8" x14ac:dyDescent="0.3">
      <c r="A31" s="20">
        <f t="shared" si="7"/>
        <v>0</v>
      </c>
      <c r="B31" s="25">
        <f t="shared" si="8"/>
        <v>0</v>
      </c>
      <c r="C31" s="21">
        <f t="shared" si="9"/>
        <v>0</v>
      </c>
      <c r="D31" s="21">
        <f t="shared" si="10"/>
        <v>0</v>
      </c>
      <c r="E31" s="22">
        <f t="shared" si="15"/>
        <v>0</v>
      </c>
      <c r="F31" s="23">
        <f t="shared" si="15"/>
        <v>0</v>
      </c>
      <c r="G31" s="24">
        <f t="shared" si="12"/>
        <v>0</v>
      </c>
      <c r="H31">
        <f t="shared" si="13"/>
        <v>0</v>
      </c>
    </row>
    <row r="32" spans="1:8" x14ac:dyDescent="0.3">
      <c r="A32" s="20">
        <f t="shared" si="7"/>
        <v>0</v>
      </c>
      <c r="B32" s="25">
        <f t="shared" si="8"/>
        <v>0</v>
      </c>
      <c r="C32" s="21">
        <f t="shared" si="9"/>
        <v>0</v>
      </c>
      <c r="D32" s="21">
        <f t="shared" si="10"/>
        <v>0</v>
      </c>
      <c r="E32" s="22">
        <f t="shared" si="15"/>
        <v>0</v>
      </c>
      <c r="F32" s="23">
        <f t="shared" si="15"/>
        <v>0</v>
      </c>
      <c r="G32" s="24">
        <f t="shared" si="12"/>
        <v>0</v>
      </c>
      <c r="H32">
        <f t="shared" si="13"/>
        <v>0</v>
      </c>
    </row>
    <row r="33" spans="1:47" x14ac:dyDescent="0.3">
      <c r="A33" s="20">
        <f t="shared" si="7"/>
        <v>0</v>
      </c>
      <c r="B33" s="25">
        <f t="shared" si="8"/>
        <v>0</v>
      </c>
      <c r="C33" s="21">
        <f t="shared" si="9"/>
        <v>0</v>
      </c>
      <c r="D33" s="21">
        <f t="shared" si="10"/>
        <v>0</v>
      </c>
      <c r="E33" s="22">
        <f t="shared" si="15"/>
        <v>0</v>
      </c>
      <c r="F33" s="23">
        <f t="shared" si="15"/>
        <v>0</v>
      </c>
      <c r="G33" s="24">
        <f t="shared" si="12"/>
        <v>0</v>
      </c>
      <c r="H33">
        <f t="shared" si="13"/>
        <v>0</v>
      </c>
    </row>
    <row r="34" spans="1:47" x14ac:dyDescent="0.3">
      <c r="A34" s="20">
        <f t="shared" si="7"/>
        <v>0</v>
      </c>
      <c r="B34" s="25">
        <f t="shared" si="8"/>
        <v>0</v>
      </c>
      <c r="C34" s="21">
        <f t="shared" si="9"/>
        <v>0</v>
      </c>
      <c r="D34" s="21">
        <f t="shared" si="10"/>
        <v>0</v>
      </c>
      <c r="E34" s="22">
        <f t="shared" si="15"/>
        <v>0</v>
      </c>
      <c r="F34" s="23">
        <f t="shared" si="15"/>
        <v>0</v>
      </c>
      <c r="G34" s="24">
        <f t="shared" si="12"/>
        <v>0</v>
      </c>
      <c r="H34">
        <f t="shared" si="13"/>
        <v>0</v>
      </c>
    </row>
    <row r="35" spans="1:47" x14ac:dyDescent="0.3">
      <c r="A35" s="20">
        <f t="shared" si="7"/>
        <v>0</v>
      </c>
      <c r="B35" s="25">
        <f t="shared" si="8"/>
        <v>0</v>
      </c>
      <c r="C35" s="21">
        <f t="shared" si="9"/>
        <v>0</v>
      </c>
      <c r="D35" s="21">
        <f t="shared" si="10"/>
        <v>0</v>
      </c>
      <c r="E35" s="22">
        <f t="shared" si="15"/>
        <v>0</v>
      </c>
      <c r="F35" s="23">
        <f t="shared" si="15"/>
        <v>0</v>
      </c>
      <c r="G35" s="24">
        <f t="shared" si="12"/>
        <v>0</v>
      </c>
      <c r="H35">
        <f t="shared" si="13"/>
        <v>0</v>
      </c>
    </row>
    <row r="36" spans="1:47" x14ac:dyDescent="0.3">
      <c r="A36" s="20">
        <f t="shared" si="7"/>
        <v>0</v>
      </c>
      <c r="B36" s="25">
        <f t="shared" si="8"/>
        <v>0</v>
      </c>
      <c r="C36" s="21">
        <f t="shared" si="9"/>
        <v>0</v>
      </c>
      <c r="D36" s="21">
        <f t="shared" si="10"/>
        <v>0</v>
      </c>
      <c r="E36" s="22">
        <f t="shared" si="15"/>
        <v>0</v>
      </c>
      <c r="F36" s="23">
        <f t="shared" si="15"/>
        <v>0</v>
      </c>
      <c r="G36" s="24">
        <f t="shared" si="12"/>
        <v>0</v>
      </c>
      <c r="H36">
        <f t="shared" si="13"/>
        <v>0</v>
      </c>
    </row>
    <row r="37" spans="1:47" x14ac:dyDescent="0.3">
      <c r="A37" s="20">
        <f t="shared" si="7"/>
        <v>0</v>
      </c>
      <c r="B37" s="25">
        <f t="shared" si="8"/>
        <v>0</v>
      </c>
      <c r="C37" s="21">
        <f t="shared" si="9"/>
        <v>0</v>
      </c>
      <c r="D37" s="21">
        <f t="shared" si="10"/>
        <v>0</v>
      </c>
      <c r="E37" s="22">
        <f t="shared" si="15"/>
        <v>0</v>
      </c>
      <c r="F37" s="23">
        <f t="shared" si="15"/>
        <v>0</v>
      </c>
      <c r="G37" s="24">
        <f t="shared" si="12"/>
        <v>0</v>
      </c>
      <c r="H37">
        <f t="shared" si="13"/>
        <v>0</v>
      </c>
    </row>
    <row r="38" spans="1:47" x14ac:dyDescent="0.3">
      <c r="A38" s="20">
        <f t="shared" si="7"/>
        <v>0</v>
      </c>
      <c r="B38" s="25">
        <f t="shared" si="8"/>
        <v>0</v>
      </c>
      <c r="C38" s="21">
        <f t="shared" si="9"/>
        <v>0</v>
      </c>
      <c r="D38" s="21">
        <f t="shared" si="10"/>
        <v>0</v>
      </c>
      <c r="E38" s="22">
        <f t="shared" si="15"/>
        <v>0</v>
      </c>
      <c r="F38" s="23">
        <f t="shared" si="15"/>
        <v>0</v>
      </c>
      <c r="G38" s="24">
        <f t="shared" si="12"/>
        <v>0</v>
      </c>
      <c r="H38">
        <f t="shared" si="13"/>
        <v>0</v>
      </c>
    </row>
    <row r="39" spans="1:47" x14ac:dyDescent="0.3">
      <c r="A39" s="20">
        <f t="shared" si="7"/>
        <v>0</v>
      </c>
      <c r="B39" s="25">
        <f t="shared" si="8"/>
        <v>0</v>
      </c>
      <c r="C39" s="21">
        <f t="shared" si="9"/>
        <v>0</v>
      </c>
      <c r="D39" s="21">
        <f t="shared" si="10"/>
        <v>0</v>
      </c>
      <c r="E39" s="22">
        <f t="shared" si="15"/>
        <v>0</v>
      </c>
      <c r="F39" s="23">
        <f t="shared" si="15"/>
        <v>0</v>
      </c>
      <c r="G39" s="24">
        <f t="shared" si="12"/>
        <v>0</v>
      </c>
      <c r="H39">
        <f t="shared" si="13"/>
        <v>0</v>
      </c>
    </row>
    <row r="40" spans="1:47" x14ac:dyDescent="0.3">
      <c r="A40" s="20">
        <f t="shared" si="7"/>
        <v>0</v>
      </c>
      <c r="B40" s="25">
        <f t="shared" si="8"/>
        <v>0</v>
      </c>
      <c r="C40" s="21">
        <f t="shared" si="9"/>
        <v>0</v>
      </c>
      <c r="D40" s="21">
        <f t="shared" si="10"/>
        <v>0</v>
      </c>
      <c r="E40" s="22">
        <f t="shared" si="15"/>
        <v>0</v>
      </c>
      <c r="F40" s="23">
        <f t="shared" si="15"/>
        <v>0</v>
      </c>
      <c r="G40" s="24">
        <f t="shared" si="12"/>
        <v>0</v>
      </c>
      <c r="H40">
        <f t="shared" si="13"/>
        <v>0</v>
      </c>
    </row>
    <row r="41" spans="1:47" x14ac:dyDescent="0.3">
      <c r="A41" s="20">
        <f t="shared" si="7"/>
        <v>0</v>
      </c>
      <c r="B41" s="25">
        <f t="shared" si="8"/>
        <v>0</v>
      </c>
      <c r="C41" s="21">
        <f t="shared" si="9"/>
        <v>0</v>
      </c>
      <c r="D41" s="21">
        <f t="shared" si="10"/>
        <v>0</v>
      </c>
      <c r="E41" s="22">
        <f t="shared" si="15"/>
        <v>0</v>
      </c>
      <c r="F41" s="23">
        <f t="shared" si="15"/>
        <v>0</v>
      </c>
      <c r="G41" s="24">
        <f t="shared" si="12"/>
        <v>0</v>
      </c>
      <c r="H41">
        <f t="shared" si="13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7"/>
        <v>0</v>
      </c>
      <c r="B42" s="25">
        <f t="shared" si="8"/>
        <v>0</v>
      </c>
      <c r="C42" s="21">
        <f t="shared" si="9"/>
        <v>0</v>
      </c>
      <c r="D42" s="21">
        <f t="shared" si="10"/>
        <v>0</v>
      </c>
      <c r="E42" s="22">
        <f t="shared" ref="E42:F47" si="16">AD83</f>
        <v>0</v>
      </c>
      <c r="F42" s="23">
        <f t="shared" si="16"/>
        <v>0</v>
      </c>
      <c r="G42" s="24">
        <f t="shared" si="12"/>
        <v>0</v>
      </c>
      <c r="H42">
        <f t="shared" si="13"/>
        <v>0</v>
      </c>
    </row>
    <row r="43" spans="1:47" x14ac:dyDescent="0.3">
      <c r="A43" s="20">
        <f t="shared" si="7"/>
        <v>0</v>
      </c>
      <c r="B43" s="25">
        <f t="shared" si="8"/>
        <v>0</v>
      </c>
      <c r="C43" s="21">
        <f t="shared" si="9"/>
        <v>0</v>
      </c>
      <c r="D43" s="21">
        <f t="shared" si="10"/>
        <v>0</v>
      </c>
      <c r="E43" s="22">
        <f t="shared" si="16"/>
        <v>0</v>
      </c>
      <c r="F43" s="23">
        <f t="shared" si="16"/>
        <v>0</v>
      </c>
      <c r="G43" s="24">
        <f t="shared" si="12"/>
        <v>0</v>
      </c>
      <c r="H43">
        <f t="shared" si="13"/>
        <v>0</v>
      </c>
    </row>
    <row r="44" spans="1:47" x14ac:dyDescent="0.3">
      <c r="A44" s="20">
        <f t="shared" si="7"/>
        <v>0</v>
      </c>
      <c r="B44" s="25">
        <f t="shared" si="8"/>
        <v>0</v>
      </c>
      <c r="C44" s="21">
        <f t="shared" si="9"/>
        <v>0</v>
      </c>
      <c r="D44" s="21">
        <f t="shared" si="10"/>
        <v>0</v>
      </c>
      <c r="E44" s="22">
        <f t="shared" si="16"/>
        <v>0</v>
      </c>
      <c r="F44" s="23">
        <f t="shared" si="16"/>
        <v>0</v>
      </c>
      <c r="G44" s="24">
        <f t="shared" si="12"/>
        <v>0</v>
      </c>
      <c r="H44">
        <f t="shared" si="13"/>
        <v>0</v>
      </c>
    </row>
    <row r="45" spans="1:47" x14ac:dyDescent="0.3">
      <c r="A45" s="20">
        <f t="shared" si="7"/>
        <v>0</v>
      </c>
      <c r="B45" s="25">
        <f t="shared" si="8"/>
        <v>0</v>
      </c>
      <c r="C45" s="21">
        <f t="shared" si="9"/>
        <v>0</v>
      </c>
      <c r="D45" s="21">
        <f t="shared" si="10"/>
        <v>0</v>
      </c>
      <c r="E45" s="22">
        <f t="shared" si="16"/>
        <v>0</v>
      </c>
      <c r="F45" s="23">
        <f t="shared" si="16"/>
        <v>0</v>
      </c>
      <c r="G45" s="24">
        <f t="shared" si="12"/>
        <v>0</v>
      </c>
      <c r="H45">
        <f t="shared" si="13"/>
        <v>0</v>
      </c>
    </row>
    <row r="46" spans="1:47" ht="15" thickBot="1" x14ac:dyDescent="0.35">
      <c r="A46" s="29">
        <f t="shared" si="7"/>
        <v>0</v>
      </c>
      <c r="B46" s="30">
        <f t="shared" si="8"/>
        <v>0</v>
      </c>
      <c r="C46" s="31">
        <f t="shared" si="9"/>
        <v>0</v>
      </c>
      <c r="D46" s="31">
        <f t="shared" si="10"/>
        <v>0</v>
      </c>
      <c r="E46" s="32">
        <f t="shared" si="16"/>
        <v>0</v>
      </c>
      <c r="F46" s="33">
        <f t="shared" si="16"/>
        <v>0</v>
      </c>
      <c r="G46" s="34">
        <f t="shared" si="12"/>
        <v>0</v>
      </c>
      <c r="H46">
        <f t="shared" si="13"/>
        <v>0</v>
      </c>
    </row>
    <row r="47" spans="1:47" x14ac:dyDescent="0.3">
      <c r="A47" s="45">
        <f t="shared" si="7"/>
        <v>0</v>
      </c>
      <c r="B47" s="46">
        <f t="shared" si="8"/>
        <v>0</v>
      </c>
      <c r="C47" s="45">
        <f t="shared" si="9"/>
        <v>0</v>
      </c>
      <c r="D47" s="45">
        <f t="shared" si="10"/>
        <v>0</v>
      </c>
      <c r="E47" s="45">
        <f t="shared" si="16"/>
        <v>0</v>
      </c>
      <c r="F47" s="45">
        <f t="shared" si="16"/>
        <v>0</v>
      </c>
      <c r="G47" s="45">
        <f t="shared" si="12"/>
        <v>0</v>
      </c>
      <c r="H47">
        <f t="shared" si="13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166</v>
      </c>
      <c r="B49" t="s">
        <v>47</v>
      </c>
      <c r="C49">
        <v>6987</v>
      </c>
      <c r="D49">
        <v>5624</v>
      </c>
      <c r="E49" t="s">
        <v>341</v>
      </c>
      <c r="F49" t="s">
        <v>49</v>
      </c>
      <c r="G49">
        <v>173985</v>
      </c>
      <c r="H49">
        <v>31</v>
      </c>
      <c r="I49">
        <v>0.14000000000000001</v>
      </c>
      <c r="J49" t="s">
        <v>50</v>
      </c>
      <c r="K49">
        <v>920083</v>
      </c>
      <c r="L49" t="s">
        <v>544</v>
      </c>
      <c r="M49" t="s">
        <v>346</v>
      </c>
      <c r="N49">
        <v>30</v>
      </c>
      <c r="O49">
        <v>30</v>
      </c>
      <c r="P49" t="s">
        <v>50</v>
      </c>
      <c r="Q49" t="s">
        <v>53</v>
      </c>
      <c r="R49">
        <v>525</v>
      </c>
      <c r="S49">
        <v>114</v>
      </c>
      <c r="T49" t="s">
        <v>163</v>
      </c>
      <c r="U49">
        <v>1</v>
      </c>
      <c r="V49" t="s">
        <v>348</v>
      </c>
      <c r="W49" t="s">
        <v>50</v>
      </c>
      <c r="X49">
        <v>526.30139399999996</v>
      </c>
      <c r="Y49">
        <v>173985</v>
      </c>
      <c r="Z49" t="s">
        <v>544</v>
      </c>
      <c r="AA49" t="s">
        <v>346</v>
      </c>
      <c r="AB49" t="s">
        <v>172</v>
      </c>
      <c r="AC49" t="s">
        <v>49</v>
      </c>
      <c r="AD49">
        <v>120</v>
      </c>
      <c r="AE49" t="s">
        <v>58</v>
      </c>
      <c r="AF49">
        <v>500</v>
      </c>
      <c r="AG49" t="s">
        <v>117</v>
      </c>
      <c r="AH49">
        <v>41556</v>
      </c>
      <c r="AI49" t="s">
        <v>545</v>
      </c>
      <c r="AJ49" t="s">
        <v>83</v>
      </c>
      <c r="AK49">
        <v>2000</v>
      </c>
      <c r="AL49">
        <v>375</v>
      </c>
      <c r="AM49">
        <v>2375</v>
      </c>
      <c r="AN49">
        <v>1187500</v>
      </c>
      <c r="AO49">
        <v>581460</v>
      </c>
      <c r="AP49">
        <v>0</v>
      </c>
      <c r="AQ49">
        <v>0</v>
      </c>
      <c r="AR49">
        <v>256100</v>
      </c>
      <c r="AS49" t="s">
        <v>71</v>
      </c>
      <c r="AT49">
        <v>256100</v>
      </c>
      <c r="AU49">
        <v>418780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workbookViewId="0">
      <pane ySplit="9240" topLeftCell="A41"/>
      <selection activeCell="G1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81"/>
      <c r="G1" s="81" t="s">
        <v>1259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81"/>
      <c r="G2" s="81" t="s">
        <v>1268</v>
      </c>
      <c r="H2" s="1" t="s">
        <v>1177</v>
      </c>
    </row>
    <row r="3" spans="1:8" ht="15" thickBot="1" x14ac:dyDescent="0.35">
      <c r="A3" s="37" t="s">
        <v>1216</v>
      </c>
      <c r="B3" s="26">
        <f>SUM(B8:B12)</f>
        <v>482070</v>
      </c>
      <c r="C3" s="27">
        <f>H3/D3</f>
        <v>2375</v>
      </c>
      <c r="D3" s="28">
        <f>SUM(D8:D47)</f>
        <v>550</v>
      </c>
      <c r="E3" s="47"/>
      <c r="F3" s="47"/>
      <c r="G3" s="47"/>
      <c r="H3">
        <f>SUM(H8:H47)</f>
        <v>1306250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" si="0">Y49</f>
        <v>240095</v>
      </c>
      <c r="B8" s="25">
        <f t="shared" ref="B8" si="1">AU49</f>
        <v>482070</v>
      </c>
      <c r="C8" s="21">
        <f t="shared" ref="C8" si="2">AM49</f>
        <v>2375</v>
      </c>
      <c r="D8" s="21">
        <f t="shared" ref="D8" si="3">AF49</f>
        <v>550</v>
      </c>
      <c r="E8" s="22">
        <f>AD49</f>
        <v>96</v>
      </c>
      <c r="F8" s="23" t="str">
        <f t="shared" ref="F8" si="4">AE49</f>
        <v>-</v>
      </c>
      <c r="G8" s="24" t="str">
        <f t="shared" ref="G8" si="5">V49</f>
        <v>01L</v>
      </c>
      <c r="H8" s="38">
        <f t="shared" ref="H8" si="6">AN49</f>
        <v>1306250</v>
      </c>
    </row>
    <row r="9" spans="1:8" x14ac:dyDescent="0.3">
      <c r="A9" s="20">
        <f t="shared" ref="A9:A47" si="7">Y50</f>
        <v>0</v>
      </c>
      <c r="B9" s="25">
        <f t="shared" ref="B9:B47" si="8">AU50</f>
        <v>0</v>
      </c>
      <c r="C9" s="21">
        <f t="shared" ref="C9:C47" si="9">AM50</f>
        <v>0</v>
      </c>
      <c r="D9" s="21">
        <f t="shared" ref="D9:D47" si="10">AF50</f>
        <v>0</v>
      </c>
      <c r="E9" s="22">
        <f>AD50</f>
        <v>0</v>
      </c>
      <c r="F9" s="23">
        <f t="shared" ref="F9" si="11">AE50</f>
        <v>0</v>
      </c>
      <c r="G9" s="24">
        <f t="shared" ref="G9:G47" si="12">V50</f>
        <v>0</v>
      </c>
      <c r="H9">
        <f t="shared" ref="H9:H47" si="13">AN50</f>
        <v>0</v>
      </c>
    </row>
    <row r="10" spans="1:8" x14ac:dyDescent="0.3">
      <c r="A10" s="20">
        <f t="shared" si="7"/>
        <v>0</v>
      </c>
      <c r="B10" s="25">
        <f t="shared" si="8"/>
        <v>0</v>
      </c>
      <c r="C10" s="21">
        <f t="shared" si="9"/>
        <v>0</v>
      </c>
      <c r="D10" s="21">
        <f t="shared" si="10"/>
        <v>0</v>
      </c>
      <c r="E10" s="22">
        <f t="shared" ref="E10:F25" si="14">AD51</f>
        <v>0</v>
      </c>
      <c r="F10" s="23">
        <f t="shared" si="14"/>
        <v>0</v>
      </c>
      <c r="G10" s="24">
        <f t="shared" si="12"/>
        <v>0</v>
      </c>
      <c r="H10">
        <f t="shared" si="13"/>
        <v>0</v>
      </c>
    </row>
    <row r="11" spans="1:8" x14ac:dyDescent="0.3">
      <c r="A11" s="20">
        <f t="shared" si="7"/>
        <v>0</v>
      </c>
      <c r="B11" s="25">
        <f t="shared" si="8"/>
        <v>0</v>
      </c>
      <c r="C11" s="21">
        <f t="shared" si="9"/>
        <v>0</v>
      </c>
      <c r="D11" s="21">
        <f t="shared" si="10"/>
        <v>0</v>
      </c>
      <c r="E11" s="22">
        <f t="shared" si="14"/>
        <v>0</v>
      </c>
      <c r="F11" s="23">
        <f t="shared" si="14"/>
        <v>0</v>
      </c>
      <c r="G11" s="24">
        <f t="shared" si="12"/>
        <v>0</v>
      </c>
      <c r="H11">
        <f t="shared" si="13"/>
        <v>0</v>
      </c>
    </row>
    <row r="12" spans="1:8" x14ac:dyDescent="0.3">
      <c r="A12" s="20">
        <f t="shared" si="7"/>
        <v>0</v>
      </c>
      <c r="B12" s="25">
        <f t="shared" si="8"/>
        <v>0</v>
      </c>
      <c r="C12" s="21">
        <f t="shared" si="9"/>
        <v>0</v>
      </c>
      <c r="D12" s="21">
        <f t="shared" si="10"/>
        <v>0</v>
      </c>
      <c r="E12" s="22">
        <f t="shared" si="14"/>
        <v>0</v>
      </c>
      <c r="F12" s="23">
        <f t="shared" si="14"/>
        <v>0</v>
      </c>
      <c r="G12" s="24">
        <f t="shared" si="12"/>
        <v>0</v>
      </c>
      <c r="H12">
        <f t="shared" si="13"/>
        <v>0</v>
      </c>
    </row>
    <row r="13" spans="1:8" x14ac:dyDescent="0.3">
      <c r="A13" s="20">
        <f t="shared" si="7"/>
        <v>0</v>
      </c>
      <c r="B13" s="25">
        <f t="shared" si="8"/>
        <v>0</v>
      </c>
      <c r="C13" s="21">
        <f t="shared" si="9"/>
        <v>0</v>
      </c>
      <c r="D13" s="21">
        <f t="shared" si="10"/>
        <v>0</v>
      </c>
      <c r="E13" s="22">
        <f t="shared" si="14"/>
        <v>0</v>
      </c>
      <c r="F13" s="23">
        <f t="shared" si="14"/>
        <v>0</v>
      </c>
      <c r="G13" s="24">
        <f t="shared" si="12"/>
        <v>0</v>
      </c>
      <c r="H13">
        <f t="shared" si="13"/>
        <v>0</v>
      </c>
    </row>
    <row r="14" spans="1:8" x14ac:dyDescent="0.3">
      <c r="A14" s="20">
        <f t="shared" si="7"/>
        <v>0</v>
      </c>
      <c r="B14" s="25">
        <f t="shared" si="8"/>
        <v>0</v>
      </c>
      <c r="C14" s="21">
        <f t="shared" si="9"/>
        <v>0</v>
      </c>
      <c r="D14" s="21">
        <f t="shared" si="10"/>
        <v>0</v>
      </c>
      <c r="E14" s="22">
        <f t="shared" si="14"/>
        <v>0</v>
      </c>
      <c r="F14" s="23">
        <f t="shared" si="14"/>
        <v>0</v>
      </c>
      <c r="G14" s="24">
        <f t="shared" si="12"/>
        <v>0</v>
      </c>
      <c r="H14">
        <f t="shared" si="13"/>
        <v>0</v>
      </c>
    </row>
    <row r="15" spans="1:8" x14ac:dyDescent="0.3">
      <c r="A15" s="20">
        <f t="shared" si="7"/>
        <v>0</v>
      </c>
      <c r="B15" s="25">
        <f t="shared" si="8"/>
        <v>0</v>
      </c>
      <c r="C15" s="21">
        <f t="shared" si="9"/>
        <v>0</v>
      </c>
      <c r="D15" s="21">
        <f t="shared" si="10"/>
        <v>0</v>
      </c>
      <c r="E15" s="22">
        <f t="shared" si="14"/>
        <v>0</v>
      </c>
      <c r="F15" s="23">
        <f t="shared" si="14"/>
        <v>0</v>
      </c>
      <c r="G15" s="24">
        <f t="shared" si="12"/>
        <v>0</v>
      </c>
      <c r="H15">
        <f t="shared" si="13"/>
        <v>0</v>
      </c>
    </row>
    <row r="16" spans="1:8" x14ac:dyDescent="0.3">
      <c r="A16" s="20">
        <f t="shared" si="7"/>
        <v>0</v>
      </c>
      <c r="B16" s="25">
        <f t="shared" si="8"/>
        <v>0</v>
      </c>
      <c r="C16" s="21">
        <f t="shared" si="9"/>
        <v>0</v>
      </c>
      <c r="D16" s="21">
        <f t="shared" si="10"/>
        <v>0</v>
      </c>
      <c r="E16" s="22">
        <f t="shared" si="14"/>
        <v>0</v>
      </c>
      <c r="F16" s="23">
        <f t="shared" si="14"/>
        <v>0</v>
      </c>
      <c r="G16" s="24">
        <f t="shared" si="12"/>
        <v>0</v>
      </c>
      <c r="H16">
        <f t="shared" si="13"/>
        <v>0</v>
      </c>
    </row>
    <row r="17" spans="1:8" x14ac:dyDescent="0.3">
      <c r="A17" s="20">
        <f t="shared" si="7"/>
        <v>0</v>
      </c>
      <c r="B17" s="25">
        <f t="shared" si="8"/>
        <v>0</v>
      </c>
      <c r="C17" s="21">
        <f t="shared" si="9"/>
        <v>0</v>
      </c>
      <c r="D17" s="21">
        <f t="shared" si="10"/>
        <v>0</v>
      </c>
      <c r="E17" s="22">
        <f t="shared" si="14"/>
        <v>0</v>
      </c>
      <c r="F17" s="23">
        <f t="shared" si="14"/>
        <v>0</v>
      </c>
      <c r="G17" s="24">
        <f t="shared" si="12"/>
        <v>0</v>
      </c>
      <c r="H17">
        <f t="shared" si="13"/>
        <v>0</v>
      </c>
    </row>
    <row r="18" spans="1:8" x14ac:dyDescent="0.3">
      <c r="A18" s="20">
        <f t="shared" si="7"/>
        <v>0</v>
      </c>
      <c r="B18" s="25">
        <f t="shared" si="8"/>
        <v>0</v>
      </c>
      <c r="C18" s="21">
        <f t="shared" si="9"/>
        <v>0</v>
      </c>
      <c r="D18" s="21">
        <f t="shared" si="10"/>
        <v>0</v>
      </c>
      <c r="E18" s="22">
        <f t="shared" si="14"/>
        <v>0</v>
      </c>
      <c r="F18" s="23">
        <f t="shared" si="14"/>
        <v>0</v>
      </c>
      <c r="G18" s="24">
        <f t="shared" si="12"/>
        <v>0</v>
      </c>
      <c r="H18">
        <f t="shared" si="13"/>
        <v>0</v>
      </c>
    </row>
    <row r="19" spans="1:8" x14ac:dyDescent="0.3">
      <c r="A19" s="20">
        <f t="shared" si="7"/>
        <v>0</v>
      </c>
      <c r="B19" s="25">
        <f t="shared" si="8"/>
        <v>0</v>
      </c>
      <c r="C19" s="21">
        <f t="shared" si="9"/>
        <v>0</v>
      </c>
      <c r="D19" s="21">
        <f t="shared" si="10"/>
        <v>0</v>
      </c>
      <c r="E19" s="22">
        <f t="shared" si="14"/>
        <v>0</v>
      </c>
      <c r="F19" s="23">
        <f t="shared" si="14"/>
        <v>0</v>
      </c>
      <c r="G19" s="24">
        <f t="shared" si="12"/>
        <v>0</v>
      </c>
      <c r="H19">
        <f t="shared" si="13"/>
        <v>0</v>
      </c>
    </row>
    <row r="20" spans="1:8" x14ac:dyDescent="0.3">
      <c r="A20" s="20">
        <f t="shared" si="7"/>
        <v>0</v>
      </c>
      <c r="B20" s="25">
        <f t="shared" si="8"/>
        <v>0</v>
      </c>
      <c r="C20" s="21">
        <f t="shared" si="9"/>
        <v>0</v>
      </c>
      <c r="D20" s="21">
        <f t="shared" si="10"/>
        <v>0</v>
      </c>
      <c r="E20" s="22">
        <f t="shared" si="14"/>
        <v>0</v>
      </c>
      <c r="F20" s="23">
        <f t="shared" si="14"/>
        <v>0</v>
      </c>
      <c r="G20" s="24">
        <f t="shared" si="12"/>
        <v>0</v>
      </c>
      <c r="H20">
        <f t="shared" si="13"/>
        <v>0</v>
      </c>
    </row>
    <row r="21" spans="1:8" x14ac:dyDescent="0.3">
      <c r="A21" s="20">
        <f t="shared" si="7"/>
        <v>0</v>
      </c>
      <c r="B21" s="25">
        <f t="shared" si="8"/>
        <v>0</v>
      </c>
      <c r="C21" s="21">
        <f t="shared" si="9"/>
        <v>0</v>
      </c>
      <c r="D21" s="21">
        <f t="shared" si="10"/>
        <v>0</v>
      </c>
      <c r="E21" s="22">
        <f t="shared" si="14"/>
        <v>0</v>
      </c>
      <c r="F21" s="23">
        <f t="shared" si="14"/>
        <v>0</v>
      </c>
      <c r="G21" s="24">
        <f t="shared" si="12"/>
        <v>0</v>
      </c>
      <c r="H21">
        <f t="shared" si="13"/>
        <v>0</v>
      </c>
    </row>
    <row r="22" spans="1:8" x14ac:dyDescent="0.3">
      <c r="A22" s="20">
        <f t="shared" si="7"/>
        <v>0</v>
      </c>
      <c r="B22" s="25">
        <f t="shared" si="8"/>
        <v>0</v>
      </c>
      <c r="C22" s="21">
        <f t="shared" si="9"/>
        <v>0</v>
      </c>
      <c r="D22" s="21">
        <f t="shared" si="10"/>
        <v>0</v>
      </c>
      <c r="E22" s="22">
        <f t="shared" si="14"/>
        <v>0</v>
      </c>
      <c r="F22" s="23">
        <f t="shared" si="14"/>
        <v>0</v>
      </c>
      <c r="G22" s="24">
        <f t="shared" si="12"/>
        <v>0</v>
      </c>
      <c r="H22">
        <f t="shared" si="13"/>
        <v>0</v>
      </c>
    </row>
    <row r="23" spans="1:8" x14ac:dyDescent="0.3">
      <c r="A23" s="20">
        <f t="shared" si="7"/>
        <v>0</v>
      </c>
      <c r="B23" s="25">
        <f t="shared" si="8"/>
        <v>0</v>
      </c>
      <c r="C23" s="21">
        <f t="shared" si="9"/>
        <v>0</v>
      </c>
      <c r="D23" s="21">
        <f t="shared" si="10"/>
        <v>0</v>
      </c>
      <c r="E23" s="22">
        <f t="shared" si="14"/>
        <v>0</v>
      </c>
      <c r="F23" s="23">
        <f t="shared" si="14"/>
        <v>0</v>
      </c>
      <c r="G23" s="24">
        <f t="shared" si="12"/>
        <v>0</v>
      </c>
      <c r="H23">
        <f t="shared" si="13"/>
        <v>0</v>
      </c>
    </row>
    <row r="24" spans="1:8" x14ac:dyDescent="0.3">
      <c r="A24" s="20">
        <f t="shared" si="7"/>
        <v>0</v>
      </c>
      <c r="B24" s="25">
        <f t="shared" si="8"/>
        <v>0</v>
      </c>
      <c r="C24" s="21">
        <f t="shared" si="9"/>
        <v>0</v>
      </c>
      <c r="D24" s="21">
        <f t="shared" si="10"/>
        <v>0</v>
      </c>
      <c r="E24" s="22">
        <f t="shared" si="14"/>
        <v>0</v>
      </c>
      <c r="F24" s="23">
        <f t="shared" si="14"/>
        <v>0</v>
      </c>
      <c r="G24" s="24">
        <f t="shared" si="12"/>
        <v>0</v>
      </c>
      <c r="H24">
        <f t="shared" si="13"/>
        <v>0</v>
      </c>
    </row>
    <row r="25" spans="1:8" x14ac:dyDescent="0.3">
      <c r="A25" s="20">
        <f t="shared" si="7"/>
        <v>0</v>
      </c>
      <c r="B25" s="25">
        <f t="shared" si="8"/>
        <v>0</v>
      </c>
      <c r="C25" s="21">
        <f t="shared" si="9"/>
        <v>0</v>
      </c>
      <c r="D25" s="21">
        <f t="shared" si="10"/>
        <v>0</v>
      </c>
      <c r="E25" s="22">
        <f t="shared" si="14"/>
        <v>0</v>
      </c>
      <c r="F25" s="23">
        <f t="shared" si="14"/>
        <v>0</v>
      </c>
      <c r="G25" s="24">
        <f t="shared" si="12"/>
        <v>0</v>
      </c>
      <c r="H25">
        <f t="shared" si="13"/>
        <v>0</v>
      </c>
    </row>
    <row r="26" spans="1:8" x14ac:dyDescent="0.3">
      <c r="A26" s="20">
        <f t="shared" si="7"/>
        <v>0</v>
      </c>
      <c r="B26" s="25">
        <f t="shared" si="8"/>
        <v>0</v>
      </c>
      <c r="C26" s="21">
        <f t="shared" si="9"/>
        <v>0</v>
      </c>
      <c r="D26" s="21">
        <f t="shared" si="10"/>
        <v>0</v>
      </c>
      <c r="E26" s="22">
        <f t="shared" ref="E26:F41" si="15">AD67</f>
        <v>0</v>
      </c>
      <c r="F26" s="23">
        <f t="shared" si="15"/>
        <v>0</v>
      </c>
      <c r="G26" s="24">
        <f t="shared" si="12"/>
        <v>0</v>
      </c>
      <c r="H26">
        <f t="shared" si="13"/>
        <v>0</v>
      </c>
    </row>
    <row r="27" spans="1:8" x14ac:dyDescent="0.3">
      <c r="A27" s="20">
        <f t="shared" si="7"/>
        <v>0</v>
      </c>
      <c r="B27" s="25">
        <f t="shared" si="8"/>
        <v>0</v>
      </c>
      <c r="C27" s="21">
        <f t="shared" si="9"/>
        <v>0</v>
      </c>
      <c r="D27" s="21">
        <f t="shared" si="10"/>
        <v>0</v>
      </c>
      <c r="E27" s="22">
        <f t="shared" si="15"/>
        <v>0</v>
      </c>
      <c r="F27" s="23">
        <f t="shared" si="15"/>
        <v>0</v>
      </c>
      <c r="G27" s="24">
        <f t="shared" si="12"/>
        <v>0</v>
      </c>
      <c r="H27">
        <f t="shared" si="13"/>
        <v>0</v>
      </c>
    </row>
    <row r="28" spans="1:8" x14ac:dyDescent="0.3">
      <c r="A28" s="20">
        <f t="shared" si="7"/>
        <v>0</v>
      </c>
      <c r="B28" s="25">
        <f t="shared" si="8"/>
        <v>0</v>
      </c>
      <c r="C28" s="21">
        <f t="shared" si="9"/>
        <v>0</v>
      </c>
      <c r="D28" s="21">
        <f t="shared" si="10"/>
        <v>0</v>
      </c>
      <c r="E28" s="22">
        <f t="shared" si="15"/>
        <v>0</v>
      </c>
      <c r="F28" s="23">
        <f t="shared" si="15"/>
        <v>0</v>
      </c>
      <c r="G28" s="24">
        <f t="shared" si="12"/>
        <v>0</v>
      </c>
      <c r="H28">
        <f t="shared" si="13"/>
        <v>0</v>
      </c>
    </row>
    <row r="29" spans="1:8" x14ac:dyDescent="0.3">
      <c r="A29" s="20">
        <f t="shared" si="7"/>
        <v>0</v>
      </c>
      <c r="B29" s="25">
        <f t="shared" si="8"/>
        <v>0</v>
      </c>
      <c r="C29" s="21">
        <f t="shared" si="9"/>
        <v>0</v>
      </c>
      <c r="D29" s="21">
        <f t="shared" si="10"/>
        <v>0</v>
      </c>
      <c r="E29" s="22">
        <f t="shared" si="15"/>
        <v>0</v>
      </c>
      <c r="F29" s="23">
        <f t="shared" si="15"/>
        <v>0</v>
      </c>
      <c r="G29" s="24">
        <f t="shared" si="12"/>
        <v>0</v>
      </c>
      <c r="H29">
        <f t="shared" si="13"/>
        <v>0</v>
      </c>
    </row>
    <row r="30" spans="1:8" x14ac:dyDescent="0.3">
      <c r="A30" s="20">
        <f t="shared" si="7"/>
        <v>0</v>
      </c>
      <c r="B30" s="25">
        <f t="shared" si="8"/>
        <v>0</v>
      </c>
      <c r="C30" s="21">
        <f t="shared" si="9"/>
        <v>0</v>
      </c>
      <c r="D30" s="21">
        <f t="shared" si="10"/>
        <v>0</v>
      </c>
      <c r="E30" s="22">
        <f t="shared" si="15"/>
        <v>0</v>
      </c>
      <c r="F30" s="23">
        <f t="shared" si="15"/>
        <v>0</v>
      </c>
      <c r="G30" s="24">
        <f t="shared" si="12"/>
        <v>0</v>
      </c>
      <c r="H30">
        <f t="shared" si="13"/>
        <v>0</v>
      </c>
    </row>
    <row r="31" spans="1:8" x14ac:dyDescent="0.3">
      <c r="A31" s="20">
        <f t="shared" si="7"/>
        <v>0</v>
      </c>
      <c r="B31" s="25">
        <f t="shared" si="8"/>
        <v>0</v>
      </c>
      <c r="C31" s="21">
        <f t="shared" si="9"/>
        <v>0</v>
      </c>
      <c r="D31" s="21">
        <f t="shared" si="10"/>
        <v>0</v>
      </c>
      <c r="E31" s="22">
        <f t="shared" si="15"/>
        <v>0</v>
      </c>
      <c r="F31" s="23">
        <f t="shared" si="15"/>
        <v>0</v>
      </c>
      <c r="G31" s="24">
        <f t="shared" si="12"/>
        <v>0</v>
      </c>
      <c r="H31">
        <f t="shared" si="13"/>
        <v>0</v>
      </c>
    </row>
    <row r="32" spans="1:8" x14ac:dyDescent="0.3">
      <c r="A32" s="20">
        <f t="shared" si="7"/>
        <v>0</v>
      </c>
      <c r="B32" s="25">
        <f t="shared" si="8"/>
        <v>0</v>
      </c>
      <c r="C32" s="21">
        <f t="shared" si="9"/>
        <v>0</v>
      </c>
      <c r="D32" s="21">
        <f t="shared" si="10"/>
        <v>0</v>
      </c>
      <c r="E32" s="22">
        <f t="shared" si="15"/>
        <v>0</v>
      </c>
      <c r="F32" s="23">
        <f t="shared" si="15"/>
        <v>0</v>
      </c>
      <c r="G32" s="24">
        <f t="shared" si="12"/>
        <v>0</v>
      </c>
      <c r="H32">
        <f t="shared" si="13"/>
        <v>0</v>
      </c>
    </row>
    <row r="33" spans="1:47" x14ac:dyDescent="0.3">
      <c r="A33" s="20">
        <f t="shared" si="7"/>
        <v>0</v>
      </c>
      <c r="B33" s="25">
        <f t="shared" si="8"/>
        <v>0</v>
      </c>
      <c r="C33" s="21">
        <f t="shared" si="9"/>
        <v>0</v>
      </c>
      <c r="D33" s="21">
        <f t="shared" si="10"/>
        <v>0</v>
      </c>
      <c r="E33" s="22">
        <f t="shared" si="15"/>
        <v>0</v>
      </c>
      <c r="F33" s="23">
        <f t="shared" si="15"/>
        <v>0</v>
      </c>
      <c r="G33" s="24">
        <f t="shared" si="12"/>
        <v>0</v>
      </c>
      <c r="H33">
        <f t="shared" si="13"/>
        <v>0</v>
      </c>
    </row>
    <row r="34" spans="1:47" x14ac:dyDescent="0.3">
      <c r="A34" s="20">
        <f t="shared" si="7"/>
        <v>0</v>
      </c>
      <c r="B34" s="25">
        <f t="shared" si="8"/>
        <v>0</v>
      </c>
      <c r="C34" s="21">
        <f t="shared" si="9"/>
        <v>0</v>
      </c>
      <c r="D34" s="21">
        <f t="shared" si="10"/>
        <v>0</v>
      </c>
      <c r="E34" s="22">
        <f t="shared" si="15"/>
        <v>0</v>
      </c>
      <c r="F34" s="23">
        <f t="shared" si="15"/>
        <v>0</v>
      </c>
      <c r="G34" s="24">
        <f t="shared" si="12"/>
        <v>0</v>
      </c>
      <c r="H34">
        <f t="shared" si="13"/>
        <v>0</v>
      </c>
    </row>
    <row r="35" spans="1:47" x14ac:dyDescent="0.3">
      <c r="A35" s="20">
        <f t="shared" si="7"/>
        <v>0</v>
      </c>
      <c r="B35" s="25">
        <f t="shared" si="8"/>
        <v>0</v>
      </c>
      <c r="C35" s="21">
        <f t="shared" si="9"/>
        <v>0</v>
      </c>
      <c r="D35" s="21">
        <f t="shared" si="10"/>
        <v>0</v>
      </c>
      <c r="E35" s="22">
        <f t="shared" si="15"/>
        <v>0</v>
      </c>
      <c r="F35" s="23">
        <f t="shared" si="15"/>
        <v>0</v>
      </c>
      <c r="G35" s="24">
        <f t="shared" si="12"/>
        <v>0</v>
      </c>
      <c r="H35">
        <f t="shared" si="13"/>
        <v>0</v>
      </c>
    </row>
    <row r="36" spans="1:47" x14ac:dyDescent="0.3">
      <c r="A36" s="20">
        <f t="shared" si="7"/>
        <v>0</v>
      </c>
      <c r="B36" s="25">
        <f t="shared" si="8"/>
        <v>0</v>
      </c>
      <c r="C36" s="21">
        <f t="shared" si="9"/>
        <v>0</v>
      </c>
      <c r="D36" s="21">
        <f t="shared" si="10"/>
        <v>0</v>
      </c>
      <c r="E36" s="22">
        <f t="shared" si="15"/>
        <v>0</v>
      </c>
      <c r="F36" s="23">
        <f t="shared" si="15"/>
        <v>0</v>
      </c>
      <c r="G36" s="24">
        <f t="shared" si="12"/>
        <v>0</v>
      </c>
      <c r="H36">
        <f t="shared" si="13"/>
        <v>0</v>
      </c>
    </row>
    <row r="37" spans="1:47" x14ac:dyDescent="0.3">
      <c r="A37" s="20">
        <f t="shared" si="7"/>
        <v>0</v>
      </c>
      <c r="B37" s="25">
        <f t="shared" si="8"/>
        <v>0</v>
      </c>
      <c r="C37" s="21">
        <f t="shared" si="9"/>
        <v>0</v>
      </c>
      <c r="D37" s="21">
        <f t="shared" si="10"/>
        <v>0</v>
      </c>
      <c r="E37" s="22">
        <f t="shared" si="15"/>
        <v>0</v>
      </c>
      <c r="F37" s="23">
        <f t="shared" si="15"/>
        <v>0</v>
      </c>
      <c r="G37" s="24">
        <f t="shared" si="12"/>
        <v>0</v>
      </c>
      <c r="H37">
        <f t="shared" si="13"/>
        <v>0</v>
      </c>
    </row>
    <row r="38" spans="1:47" x14ac:dyDescent="0.3">
      <c r="A38" s="20">
        <f t="shared" si="7"/>
        <v>0</v>
      </c>
      <c r="B38" s="25">
        <f t="shared" si="8"/>
        <v>0</v>
      </c>
      <c r="C38" s="21">
        <f t="shared" si="9"/>
        <v>0</v>
      </c>
      <c r="D38" s="21">
        <f t="shared" si="10"/>
        <v>0</v>
      </c>
      <c r="E38" s="22">
        <f t="shared" si="15"/>
        <v>0</v>
      </c>
      <c r="F38" s="23">
        <f t="shared" si="15"/>
        <v>0</v>
      </c>
      <c r="G38" s="24">
        <f t="shared" si="12"/>
        <v>0</v>
      </c>
      <c r="H38">
        <f t="shared" si="13"/>
        <v>0</v>
      </c>
    </row>
    <row r="39" spans="1:47" x14ac:dyDescent="0.3">
      <c r="A39" s="20">
        <f t="shared" si="7"/>
        <v>0</v>
      </c>
      <c r="B39" s="25">
        <f t="shared" si="8"/>
        <v>0</v>
      </c>
      <c r="C39" s="21">
        <f t="shared" si="9"/>
        <v>0</v>
      </c>
      <c r="D39" s="21">
        <f t="shared" si="10"/>
        <v>0</v>
      </c>
      <c r="E39" s="22">
        <f t="shared" si="15"/>
        <v>0</v>
      </c>
      <c r="F39" s="23">
        <f t="shared" si="15"/>
        <v>0</v>
      </c>
      <c r="G39" s="24">
        <f t="shared" si="12"/>
        <v>0</v>
      </c>
      <c r="H39">
        <f t="shared" si="13"/>
        <v>0</v>
      </c>
    </row>
    <row r="40" spans="1:47" x14ac:dyDescent="0.3">
      <c r="A40" s="20">
        <f t="shared" si="7"/>
        <v>0</v>
      </c>
      <c r="B40" s="25">
        <f t="shared" si="8"/>
        <v>0</v>
      </c>
      <c r="C40" s="21">
        <f t="shared" si="9"/>
        <v>0</v>
      </c>
      <c r="D40" s="21">
        <f t="shared" si="10"/>
        <v>0</v>
      </c>
      <c r="E40" s="22">
        <f t="shared" si="15"/>
        <v>0</v>
      </c>
      <c r="F40" s="23">
        <f t="shared" si="15"/>
        <v>0</v>
      </c>
      <c r="G40" s="24">
        <f t="shared" si="12"/>
        <v>0</v>
      </c>
      <c r="H40">
        <f t="shared" si="13"/>
        <v>0</v>
      </c>
    </row>
    <row r="41" spans="1:47" x14ac:dyDescent="0.3">
      <c r="A41" s="20">
        <f t="shared" si="7"/>
        <v>0</v>
      </c>
      <c r="B41" s="25">
        <f t="shared" si="8"/>
        <v>0</v>
      </c>
      <c r="C41" s="21">
        <f t="shared" si="9"/>
        <v>0</v>
      </c>
      <c r="D41" s="21">
        <f t="shared" si="10"/>
        <v>0</v>
      </c>
      <c r="E41" s="22">
        <f t="shared" si="15"/>
        <v>0</v>
      </c>
      <c r="F41" s="23">
        <f t="shared" si="15"/>
        <v>0</v>
      </c>
      <c r="G41" s="24">
        <f t="shared" si="12"/>
        <v>0</v>
      </c>
      <c r="H41">
        <f t="shared" si="13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7"/>
        <v>0</v>
      </c>
      <c r="B42" s="25">
        <f t="shared" si="8"/>
        <v>0</v>
      </c>
      <c r="C42" s="21">
        <f t="shared" si="9"/>
        <v>0</v>
      </c>
      <c r="D42" s="21">
        <f t="shared" si="10"/>
        <v>0</v>
      </c>
      <c r="E42" s="22">
        <f t="shared" ref="E42:F47" si="16">AD83</f>
        <v>0</v>
      </c>
      <c r="F42" s="23">
        <f t="shared" si="16"/>
        <v>0</v>
      </c>
      <c r="G42" s="24">
        <f t="shared" si="12"/>
        <v>0</v>
      </c>
      <c r="H42">
        <f t="shared" si="13"/>
        <v>0</v>
      </c>
    </row>
    <row r="43" spans="1:47" x14ac:dyDescent="0.3">
      <c r="A43" s="20">
        <f t="shared" si="7"/>
        <v>0</v>
      </c>
      <c r="B43" s="25">
        <f t="shared" si="8"/>
        <v>0</v>
      </c>
      <c r="C43" s="21">
        <f t="shared" si="9"/>
        <v>0</v>
      </c>
      <c r="D43" s="21">
        <f t="shared" si="10"/>
        <v>0</v>
      </c>
      <c r="E43" s="22">
        <f t="shared" si="16"/>
        <v>0</v>
      </c>
      <c r="F43" s="23">
        <f t="shared" si="16"/>
        <v>0</v>
      </c>
      <c r="G43" s="24">
        <f t="shared" si="12"/>
        <v>0</v>
      </c>
      <c r="H43">
        <f t="shared" si="13"/>
        <v>0</v>
      </c>
    </row>
    <row r="44" spans="1:47" x14ac:dyDescent="0.3">
      <c r="A44" s="20">
        <f t="shared" si="7"/>
        <v>0</v>
      </c>
      <c r="B44" s="25">
        <f t="shared" si="8"/>
        <v>0</v>
      </c>
      <c r="C44" s="21">
        <f t="shared" si="9"/>
        <v>0</v>
      </c>
      <c r="D44" s="21">
        <f t="shared" si="10"/>
        <v>0</v>
      </c>
      <c r="E44" s="22">
        <f t="shared" si="16"/>
        <v>0</v>
      </c>
      <c r="F44" s="23">
        <f t="shared" si="16"/>
        <v>0</v>
      </c>
      <c r="G44" s="24">
        <f t="shared" si="12"/>
        <v>0</v>
      </c>
      <c r="H44">
        <f t="shared" si="13"/>
        <v>0</v>
      </c>
    </row>
    <row r="45" spans="1:47" x14ac:dyDescent="0.3">
      <c r="A45" s="20">
        <f t="shared" si="7"/>
        <v>0</v>
      </c>
      <c r="B45" s="25">
        <f t="shared" si="8"/>
        <v>0</v>
      </c>
      <c r="C45" s="21">
        <f t="shared" si="9"/>
        <v>0</v>
      </c>
      <c r="D45" s="21">
        <f t="shared" si="10"/>
        <v>0</v>
      </c>
      <c r="E45" s="22">
        <f t="shared" si="16"/>
        <v>0</v>
      </c>
      <c r="F45" s="23">
        <f t="shared" si="16"/>
        <v>0</v>
      </c>
      <c r="G45" s="24">
        <f t="shared" si="12"/>
        <v>0</v>
      </c>
      <c r="H45">
        <f t="shared" si="13"/>
        <v>0</v>
      </c>
    </row>
    <row r="46" spans="1:47" ht="15" thickBot="1" x14ac:dyDescent="0.35">
      <c r="A46" s="29">
        <f t="shared" si="7"/>
        <v>0</v>
      </c>
      <c r="B46" s="30">
        <f t="shared" si="8"/>
        <v>0</v>
      </c>
      <c r="C46" s="31">
        <f t="shared" si="9"/>
        <v>0</v>
      </c>
      <c r="D46" s="31">
        <f t="shared" si="10"/>
        <v>0</v>
      </c>
      <c r="E46" s="32">
        <f t="shared" si="16"/>
        <v>0</v>
      </c>
      <c r="F46" s="33">
        <f t="shared" si="16"/>
        <v>0</v>
      </c>
      <c r="G46" s="34">
        <f t="shared" si="12"/>
        <v>0</v>
      </c>
      <c r="H46">
        <f t="shared" si="13"/>
        <v>0</v>
      </c>
    </row>
    <row r="47" spans="1:47" x14ac:dyDescent="0.3">
      <c r="A47" s="45">
        <f t="shared" si="7"/>
        <v>0</v>
      </c>
      <c r="B47" s="46">
        <f t="shared" si="8"/>
        <v>0</v>
      </c>
      <c r="C47" s="45">
        <f t="shared" si="9"/>
        <v>0</v>
      </c>
      <c r="D47" s="45">
        <f t="shared" si="10"/>
        <v>0</v>
      </c>
      <c r="E47" s="45">
        <f t="shared" si="16"/>
        <v>0</v>
      </c>
      <c r="F47" s="45">
        <f t="shared" si="16"/>
        <v>0</v>
      </c>
      <c r="G47" s="45">
        <f t="shared" si="12"/>
        <v>0</v>
      </c>
      <c r="H47">
        <f t="shared" si="13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167</v>
      </c>
      <c r="B49" t="s">
        <v>47</v>
      </c>
      <c r="C49">
        <v>6999</v>
      </c>
      <c r="D49">
        <v>35182</v>
      </c>
      <c r="E49" t="s">
        <v>341</v>
      </c>
      <c r="F49" t="s">
        <v>49</v>
      </c>
      <c r="G49">
        <v>240095</v>
      </c>
      <c r="H49">
        <v>31</v>
      </c>
      <c r="I49">
        <v>0.4</v>
      </c>
      <c r="J49" t="s">
        <v>50</v>
      </c>
      <c r="K49">
        <v>920083</v>
      </c>
      <c r="L49" t="s">
        <v>546</v>
      </c>
      <c r="M49" t="s">
        <v>547</v>
      </c>
      <c r="N49">
        <v>30</v>
      </c>
      <c r="O49">
        <v>30</v>
      </c>
      <c r="P49" t="s">
        <v>50</v>
      </c>
      <c r="Q49" t="s">
        <v>53</v>
      </c>
      <c r="R49">
        <v>550</v>
      </c>
      <c r="S49">
        <v>96</v>
      </c>
      <c r="T49" t="s">
        <v>163</v>
      </c>
      <c r="U49">
        <v>1</v>
      </c>
      <c r="V49" t="s">
        <v>464</v>
      </c>
      <c r="W49" t="s">
        <v>50</v>
      </c>
      <c r="X49">
        <v>571.14676699999995</v>
      </c>
      <c r="Y49">
        <v>240095</v>
      </c>
      <c r="Z49" t="s">
        <v>546</v>
      </c>
      <c r="AA49" t="s">
        <v>547</v>
      </c>
      <c r="AB49" t="s">
        <v>172</v>
      </c>
      <c r="AC49" t="s">
        <v>49</v>
      </c>
      <c r="AD49">
        <v>96</v>
      </c>
      <c r="AE49" t="s">
        <v>58</v>
      </c>
      <c r="AF49">
        <v>550</v>
      </c>
      <c r="AG49" t="s">
        <v>117</v>
      </c>
      <c r="AH49">
        <v>41556</v>
      </c>
      <c r="AI49" t="s">
        <v>548</v>
      </c>
      <c r="AJ49" t="s">
        <v>83</v>
      </c>
      <c r="AK49">
        <v>2000</v>
      </c>
      <c r="AL49">
        <v>375</v>
      </c>
      <c r="AM49">
        <v>2375</v>
      </c>
      <c r="AN49">
        <v>1306250</v>
      </c>
      <c r="AO49">
        <v>533650</v>
      </c>
      <c r="AP49">
        <v>0</v>
      </c>
      <c r="AQ49">
        <v>653200</v>
      </c>
      <c r="AR49">
        <v>259350</v>
      </c>
      <c r="AS49" t="s">
        <v>71</v>
      </c>
      <c r="AT49">
        <v>259350</v>
      </c>
      <c r="AU49">
        <v>482070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workbookViewId="0">
      <pane ySplit="9240" topLeftCell="A37"/>
      <selection activeCell="G1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81"/>
      <c r="G1" s="81" t="s">
        <v>1260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81"/>
      <c r="G2" s="81" t="s">
        <v>1268</v>
      </c>
      <c r="H2" s="1" t="s">
        <v>1177</v>
      </c>
    </row>
    <row r="3" spans="1:8" ht="15" thickBot="1" x14ac:dyDescent="0.35">
      <c r="A3" s="37" t="s">
        <v>1217</v>
      </c>
      <c r="B3" s="26">
        <f>SUM(B8:B12)</f>
        <v>527080</v>
      </c>
      <c r="C3" s="27">
        <f>H3/D3</f>
        <v>1375</v>
      </c>
      <c r="D3" s="28">
        <f>SUM(D8:D47)</f>
        <v>640</v>
      </c>
      <c r="E3" s="47"/>
      <c r="F3" s="47"/>
      <c r="G3" s="47"/>
      <c r="H3">
        <f>SUM(H8:H47)</f>
        <v>880000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" si="0">Y49</f>
        <v>164371</v>
      </c>
      <c r="B8" s="25">
        <f t="shared" ref="B8" si="1">AU49</f>
        <v>527080</v>
      </c>
      <c r="C8" s="21">
        <f t="shared" ref="C8" si="2">AM49</f>
        <v>1375</v>
      </c>
      <c r="D8" s="21">
        <f t="shared" ref="D8" si="3">AF49</f>
        <v>640</v>
      </c>
      <c r="E8" s="22">
        <f>AD49</f>
        <v>96</v>
      </c>
      <c r="F8" s="23" t="str">
        <f t="shared" ref="F8" si="4">AE49</f>
        <v>-</v>
      </c>
      <c r="G8" s="24" t="str">
        <f t="shared" ref="G8" si="5">V49</f>
        <v>01L</v>
      </c>
      <c r="H8" s="38">
        <f t="shared" ref="H8" si="6">AN49</f>
        <v>880000</v>
      </c>
    </row>
    <row r="9" spans="1:8" x14ac:dyDescent="0.3">
      <c r="A9" s="20">
        <f t="shared" ref="A9:A47" si="7">Y50</f>
        <v>0</v>
      </c>
      <c r="B9" s="25">
        <f t="shared" ref="B9:B47" si="8">AU50</f>
        <v>0</v>
      </c>
      <c r="C9" s="21">
        <f t="shared" ref="C9:C47" si="9">AM50</f>
        <v>0</v>
      </c>
      <c r="D9" s="21">
        <f t="shared" ref="D9:D47" si="10">AF50</f>
        <v>0</v>
      </c>
      <c r="E9" s="22">
        <f>AD50</f>
        <v>0</v>
      </c>
      <c r="F9" s="23">
        <f t="shared" ref="F9" si="11">AE50</f>
        <v>0</v>
      </c>
      <c r="G9" s="24">
        <f t="shared" ref="G9:G47" si="12">V50</f>
        <v>0</v>
      </c>
      <c r="H9">
        <f t="shared" ref="H9:H47" si="13">AN50</f>
        <v>0</v>
      </c>
    </row>
    <row r="10" spans="1:8" x14ac:dyDescent="0.3">
      <c r="A10" s="20">
        <f t="shared" si="7"/>
        <v>0</v>
      </c>
      <c r="B10" s="25">
        <f t="shared" si="8"/>
        <v>0</v>
      </c>
      <c r="C10" s="21">
        <f t="shared" si="9"/>
        <v>0</v>
      </c>
      <c r="D10" s="21">
        <f t="shared" si="10"/>
        <v>0</v>
      </c>
      <c r="E10" s="22">
        <f t="shared" ref="E10:F25" si="14">AD51</f>
        <v>0</v>
      </c>
      <c r="F10" s="23">
        <f t="shared" si="14"/>
        <v>0</v>
      </c>
      <c r="G10" s="24">
        <f t="shared" si="12"/>
        <v>0</v>
      </c>
      <c r="H10">
        <f t="shared" si="13"/>
        <v>0</v>
      </c>
    </row>
    <row r="11" spans="1:8" x14ac:dyDescent="0.3">
      <c r="A11" s="20">
        <f t="shared" si="7"/>
        <v>0</v>
      </c>
      <c r="B11" s="25">
        <f t="shared" si="8"/>
        <v>0</v>
      </c>
      <c r="C11" s="21">
        <f t="shared" si="9"/>
        <v>0</v>
      </c>
      <c r="D11" s="21">
        <f t="shared" si="10"/>
        <v>0</v>
      </c>
      <c r="E11" s="22">
        <f t="shared" si="14"/>
        <v>0</v>
      </c>
      <c r="F11" s="23">
        <f t="shared" si="14"/>
        <v>0</v>
      </c>
      <c r="G11" s="24">
        <f t="shared" si="12"/>
        <v>0</v>
      </c>
      <c r="H11">
        <f t="shared" si="13"/>
        <v>0</v>
      </c>
    </row>
    <row r="12" spans="1:8" x14ac:dyDescent="0.3">
      <c r="A12" s="20">
        <f t="shared" si="7"/>
        <v>0</v>
      </c>
      <c r="B12" s="25">
        <f t="shared" si="8"/>
        <v>0</v>
      </c>
      <c r="C12" s="21">
        <f t="shared" si="9"/>
        <v>0</v>
      </c>
      <c r="D12" s="21">
        <f t="shared" si="10"/>
        <v>0</v>
      </c>
      <c r="E12" s="22">
        <f t="shared" si="14"/>
        <v>0</v>
      </c>
      <c r="F12" s="23">
        <f t="shared" si="14"/>
        <v>0</v>
      </c>
      <c r="G12" s="24">
        <f t="shared" si="12"/>
        <v>0</v>
      </c>
      <c r="H12">
        <f t="shared" si="13"/>
        <v>0</v>
      </c>
    </row>
    <row r="13" spans="1:8" x14ac:dyDescent="0.3">
      <c r="A13" s="20">
        <f t="shared" si="7"/>
        <v>0</v>
      </c>
      <c r="B13" s="25">
        <f t="shared" si="8"/>
        <v>0</v>
      </c>
      <c r="C13" s="21">
        <f t="shared" si="9"/>
        <v>0</v>
      </c>
      <c r="D13" s="21">
        <f t="shared" si="10"/>
        <v>0</v>
      </c>
      <c r="E13" s="22">
        <f t="shared" si="14"/>
        <v>0</v>
      </c>
      <c r="F13" s="23">
        <f t="shared" si="14"/>
        <v>0</v>
      </c>
      <c r="G13" s="24">
        <f t="shared" si="12"/>
        <v>0</v>
      </c>
      <c r="H13">
        <f t="shared" si="13"/>
        <v>0</v>
      </c>
    </row>
    <row r="14" spans="1:8" x14ac:dyDescent="0.3">
      <c r="A14" s="20">
        <f t="shared" si="7"/>
        <v>0</v>
      </c>
      <c r="B14" s="25">
        <f t="shared" si="8"/>
        <v>0</v>
      </c>
      <c r="C14" s="21">
        <f t="shared" si="9"/>
        <v>0</v>
      </c>
      <c r="D14" s="21">
        <f t="shared" si="10"/>
        <v>0</v>
      </c>
      <c r="E14" s="22">
        <f t="shared" si="14"/>
        <v>0</v>
      </c>
      <c r="F14" s="23">
        <f t="shared" si="14"/>
        <v>0</v>
      </c>
      <c r="G14" s="24">
        <f t="shared" si="12"/>
        <v>0</v>
      </c>
      <c r="H14">
        <f t="shared" si="13"/>
        <v>0</v>
      </c>
    </row>
    <row r="15" spans="1:8" x14ac:dyDescent="0.3">
      <c r="A15" s="20">
        <f t="shared" si="7"/>
        <v>0</v>
      </c>
      <c r="B15" s="25">
        <f t="shared" si="8"/>
        <v>0</v>
      </c>
      <c r="C15" s="21">
        <f t="shared" si="9"/>
        <v>0</v>
      </c>
      <c r="D15" s="21">
        <f t="shared" si="10"/>
        <v>0</v>
      </c>
      <c r="E15" s="22">
        <f t="shared" si="14"/>
        <v>0</v>
      </c>
      <c r="F15" s="23">
        <f t="shared" si="14"/>
        <v>0</v>
      </c>
      <c r="G15" s="24">
        <f t="shared" si="12"/>
        <v>0</v>
      </c>
      <c r="H15">
        <f t="shared" si="13"/>
        <v>0</v>
      </c>
    </row>
    <row r="16" spans="1:8" x14ac:dyDescent="0.3">
      <c r="A16" s="20">
        <f t="shared" si="7"/>
        <v>0</v>
      </c>
      <c r="B16" s="25">
        <f t="shared" si="8"/>
        <v>0</v>
      </c>
      <c r="C16" s="21">
        <f t="shared" si="9"/>
        <v>0</v>
      </c>
      <c r="D16" s="21">
        <f t="shared" si="10"/>
        <v>0</v>
      </c>
      <c r="E16" s="22">
        <f t="shared" si="14"/>
        <v>0</v>
      </c>
      <c r="F16" s="23">
        <f t="shared" si="14"/>
        <v>0</v>
      </c>
      <c r="G16" s="24">
        <f t="shared" si="12"/>
        <v>0</v>
      </c>
      <c r="H16">
        <f t="shared" si="13"/>
        <v>0</v>
      </c>
    </row>
    <row r="17" spans="1:8" x14ac:dyDescent="0.3">
      <c r="A17" s="20">
        <f t="shared" si="7"/>
        <v>0</v>
      </c>
      <c r="B17" s="25">
        <f t="shared" si="8"/>
        <v>0</v>
      </c>
      <c r="C17" s="21">
        <f t="shared" si="9"/>
        <v>0</v>
      </c>
      <c r="D17" s="21">
        <f t="shared" si="10"/>
        <v>0</v>
      </c>
      <c r="E17" s="22">
        <f t="shared" si="14"/>
        <v>0</v>
      </c>
      <c r="F17" s="23">
        <f t="shared" si="14"/>
        <v>0</v>
      </c>
      <c r="G17" s="24">
        <f t="shared" si="12"/>
        <v>0</v>
      </c>
      <c r="H17">
        <f t="shared" si="13"/>
        <v>0</v>
      </c>
    </row>
    <row r="18" spans="1:8" x14ac:dyDescent="0.3">
      <c r="A18" s="20">
        <f t="shared" si="7"/>
        <v>0</v>
      </c>
      <c r="B18" s="25">
        <f t="shared" si="8"/>
        <v>0</v>
      </c>
      <c r="C18" s="21">
        <f t="shared" si="9"/>
        <v>0</v>
      </c>
      <c r="D18" s="21">
        <f t="shared" si="10"/>
        <v>0</v>
      </c>
      <c r="E18" s="22">
        <f t="shared" si="14"/>
        <v>0</v>
      </c>
      <c r="F18" s="23">
        <f t="shared" si="14"/>
        <v>0</v>
      </c>
      <c r="G18" s="24">
        <f t="shared" si="12"/>
        <v>0</v>
      </c>
      <c r="H18">
        <f t="shared" si="13"/>
        <v>0</v>
      </c>
    </row>
    <row r="19" spans="1:8" x14ac:dyDescent="0.3">
      <c r="A19" s="20">
        <f t="shared" si="7"/>
        <v>0</v>
      </c>
      <c r="B19" s="25">
        <f t="shared" si="8"/>
        <v>0</v>
      </c>
      <c r="C19" s="21">
        <f t="shared" si="9"/>
        <v>0</v>
      </c>
      <c r="D19" s="21">
        <f t="shared" si="10"/>
        <v>0</v>
      </c>
      <c r="E19" s="22">
        <f t="shared" si="14"/>
        <v>0</v>
      </c>
      <c r="F19" s="23">
        <f t="shared" si="14"/>
        <v>0</v>
      </c>
      <c r="G19" s="24">
        <f t="shared" si="12"/>
        <v>0</v>
      </c>
      <c r="H19">
        <f t="shared" si="13"/>
        <v>0</v>
      </c>
    </row>
    <row r="20" spans="1:8" x14ac:dyDescent="0.3">
      <c r="A20" s="20">
        <f t="shared" si="7"/>
        <v>0</v>
      </c>
      <c r="B20" s="25">
        <f t="shared" si="8"/>
        <v>0</v>
      </c>
      <c r="C20" s="21">
        <f t="shared" si="9"/>
        <v>0</v>
      </c>
      <c r="D20" s="21">
        <f t="shared" si="10"/>
        <v>0</v>
      </c>
      <c r="E20" s="22">
        <f t="shared" si="14"/>
        <v>0</v>
      </c>
      <c r="F20" s="23">
        <f t="shared" si="14"/>
        <v>0</v>
      </c>
      <c r="G20" s="24">
        <f t="shared" si="12"/>
        <v>0</v>
      </c>
      <c r="H20">
        <f t="shared" si="13"/>
        <v>0</v>
      </c>
    </row>
    <row r="21" spans="1:8" x14ac:dyDescent="0.3">
      <c r="A21" s="20">
        <f t="shared" si="7"/>
        <v>0</v>
      </c>
      <c r="B21" s="25">
        <f t="shared" si="8"/>
        <v>0</v>
      </c>
      <c r="C21" s="21">
        <f t="shared" si="9"/>
        <v>0</v>
      </c>
      <c r="D21" s="21">
        <f t="shared" si="10"/>
        <v>0</v>
      </c>
      <c r="E21" s="22">
        <f t="shared" si="14"/>
        <v>0</v>
      </c>
      <c r="F21" s="23">
        <f t="shared" si="14"/>
        <v>0</v>
      </c>
      <c r="G21" s="24">
        <f t="shared" si="12"/>
        <v>0</v>
      </c>
      <c r="H21">
        <f t="shared" si="13"/>
        <v>0</v>
      </c>
    </row>
    <row r="22" spans="1:8" x14ac:dyDescent="0.3">
      <c r="A22" s="20">
        <f t="shared" si="7"/>
        <v>0</v>
      </c>
      <c r="B22" s="25">
        <f t="shared" si="8"/>
        <v>0</v>
      </c>
      <c r="C22" s="21">
        <f t="shared" si="9"/>
        <v>0</v>
      </c>
      <c r="D22" s="21">
        <f t="shared" si="10"/>
        <v>0</v>
      </c>
      <c r="E22" s="22">
        <f t="shared" si="14"/>
        <v>0</v>
      </c>
      <c r="F22" s="23">
        <f t="shared" si="14"/>
        <v>0</v>
      </c>
      <c r="G22" s="24">
        <f t="shared" si="12"/>
        <v>0</v>
      </c>
      <c r="H22">
        <f t="shared" si="13"/>
        <v>0</v>
      </c>
    </row>
    <row r="23" spans="1:8" x14ac:dyDescent="0.3">
      <c r="A23" s="20">
        <f t="shared" si="7"/>
        <v>0</v>
      </c>
      <c r="B23" s="25">
        <f t="shared" si="8"/>
        <v>0</v>
      </c>
      <c r="C23" s="21">
        <f t="shared" si="9"/>
        <v>0</v>
      </c>
      <c r="D23" s="21">
        <f t="shared" si="10"/>
        <v>0</v>
      </c>
      <c r="E23" s="22">
        <f t="shared" si="14"/>
        <v>0</v>
      </c>
      <c r="F23" s="23">
        <f t="shared" si="14"/>
        <v>0</v>
      </c>
      <c r="G23" s="24">
        <f t="shared" si="12"/>
        <v>0</v>
      </c>
      <c r="H23">
        <f t="shared" si="13"/>
        <v>0</v>
      </c>
    </row>
    <row r="24" spans="1:8" x14ac:dyDescent="0.3">
      <c r="A24" s="20">
        <f t="shared" si="7"/>
        <v>0</v>
      </c>
      <c r="B24" s="25">
        <f t="shared" si="8"/>
        <v>0</v>
      </c>
      <c r="C24" s="21">
        <f t="shared" si="9"/>
        <v>0</v>
      </c>
      <c r="D24" s="21">
        <f t="shared" si="10"/>
        <v>0</v>
      </c>
      <c r="E24" s="22">
        <f t="shared" si="14"/>
        <v>0</v>
      </c>
      <c r="F24" s="23">
        <f t="shared" si="14"/>
        <v>0</v>
      </c>
      <c r="G24" s="24">
        <f t="shared" si="12"/>
        <v>0</v>
      </c>
      <c r="H24">
        <f t="shared" si="13"/>
        <v>0</v>
      </c>
    </row>
    <row r="25" spans="1:8" x14ac:dyDescent="0.3">
      <c r="A25" s="20">
        <f t="shared" si="7"/>
        <v>0</v>
      </c>
      <c r="B25" s="25">
        <f t="shared" si="8"/>
        <v>0</v>
      </c>
      <c r="C25" s="21">
        <f t="shared" si="9"/>
        <v>0</v>
      </c>
      <c r="D25" s="21">
        <f t="shared" si="10"/>
        <v>0</v>
      </c>
      <c r="E25" s="22">
        <f t="shared" si="14"/>
        <v>0</v>
      </c>
      <c r="F25" s="23">
        <f t="shared" si="14"/>
        <v>0</v>
      </c>
      <c r="G25" s="24">
        <f t="shared" si="12"/>
        <v>0</v>
      </c>
      <c r="H25">
        <f t="shared" si="13"/>
        <v>0</v>
      </c>
    </row>
    <row r="26" spans="1:8" x14ac:dyDescent="0.3">
      <c r="A26" s="20">
        <f t="shared" si="7"/>
        <v>0</v>
      </c>
      <c r="B26" s="25">
        <f t="shared" si="8"/>
        <v>0</v>
      </c>
      <c r="C26" s="21">
        <f t="shared" si="9"/>
        <v>0</v>
      </c>
      <c r="D26" s="21">
        <f t="shared" si="10"/>
        <v>0</v>
      </c>
      <c r="E26" s="22">
        <f t="shared" ref="E26:F41" si="15">AD67</f>
        <v>0</v>
      </c>
      <c r="F26" s="23">
        <f t="shared" si="15"/>
        <v>0</v>
      </c>
      <c r="G26" s="24">
        <f t="shared" si="12"/>
        <v>0</v>
      </c>
      <c r="H26">
        <f t="shared" si="13"/>
        <v>0</v>
      </c>
    </row>
    <row r="27" spans="1:8" x14ac:dyDescent="0.3">
      <c r="A27" s="20">
        <f t="shared" si="7"/>
        <v>0</v>
      </c>
      <c r="B27" s="25">
        <f t="shared" si="8"/>
        <v>0</v>
      </c>
      <c r="C27" s="21">
        <f t="shared" si="9"/>
        <v>0</v>
      </c>
      <c r="D27" s="21">
        <f t="shared" si="10"/>
        <v>0</v>
      </c>
      <c r="E27" s="22">
        <f t="shared" si="15"/>
        <v>0</v>
      </c>
      <c r="F27" s="23">
        <f t="shared" si="15"/>
        <v>0</v>
      </c>
      <c r="G27" s="24">
        <f t="shared" si="12"/>
        <v>0</v>
      </c>
      <c r="H27">
        <f t="shared" si="13"/>
        <v>0</v>
      </c>
    </row>
    <row r="28" spans="1:8" x14ac:dyDescent="0.3">
      <c r="A28" s="20">
        <f t="shared" si="7"/>
        <v>0</v>
      </c>
      <c r="B28" s="25">
        <f t="shared" si="8"/>
        <v>0</v>
      </c>
      <c r="C28" s="21">
        <f t="shared" si="9"/>
        <v>0</v>
      </c>
      <c r="D28" s="21">
        <f t="shared" si="10"/>
        <v>0</v>
      </c>
      <c r="E28" s="22">
        <f t="shared" si="15"/>
        <v>0</v>
      </c>
      <c r="F28" s="23">
        <f t="shared" si="15"/>
        <v>0</v>
      </c>
      <c r="G28" s="24">
        <f t="shared" si="12"/>
        <v>0</v>
      </c>
      <c r="H28">
        <f t="shared" si="13"/>
        <v>0</v>
      </c>
    </row>
    <row r="29" spans="1:8" x14ac:dyDescent="0.3">
      <c r="A29" s="20">
        <f t="shared" si="7"/>
        <v>0</v>
      </c>
      <c r="B29" s="25">
        <f t="shared" si="8"/>
        <v>0</v>
      </c>
      <c r="C29" s="21">
        <f t="shared" si="9"/>
        <v>0</v>
      </c>
      <c r="D29" s="21">
        <f t="shared" si="10"/>
        <v>0</v>
      </c>
      <c r="E29" s="22">
        <f t="shared" si="15"/>
        <v>0</v>
      </c>
      <c r="F29" s="23">
        <f t="shared" si="15"/>
        <v>0</v>
      </c>
      <c r="G29" s="24">
        <f t="shared" si="12"/>
        <v>0</v>
      </c>
      <c r="H29">
        <f t="shared" si="13"/>
        <v>0</v>
      </c>
    </row>
    <row r="30" spans="1:8" x14ac:dyDescent="0.3">
      <c r="A30" s="20">
        <f t="shared" si="7"/>
        <v>0</v>
      </c>
      <c r="B30" s="25">
        <f t="shared" si="8"/>
        <v>0</v>
      </c>
      <c r="C30" s="21">
        <f t="shared" si="9"/>
        <v>0</v>
      </c>
      <c r="D30" s="21">
        <f t="shared" si="10"/>
        <v>0</v>
      </c>
      <c r="E30" s="22">
        <f t="shared" si="15"/>
        <v>0</v>
      </c>
      <c r="F30" s="23">
        <f t="shared" si="15"/>
        <v>0</v>
      </c>
      <c r="G30" s="24">
        <f t="shared" si="12"/>
        <v>0</v>
      </c>
      <c r="H30">
        <f t="shared" si="13"/>
        <v>0</v>
      </c>
    </row>
    <row r="31" spans="1:8" x14ac:dyDescent="0.3">
      <c r="A31" s="20">
        <f t="shared" si="7"/>
        <v>0</v>
      </c>
      <c r="B31" s="25">
        <f t="shared" si="8"/>
        <v>0</v>
      </c>
      <c r="C31" s="21">
        <f t="shared" si="9"/>
        <v>0</v>
      </c>
      <c r="D31" s="21">
        <f t="shared" si="10"/>
        <v>0</v>
      </c>
      <c r="E31" s="22">
        <f t="shared" si="15"/>
        <v>0</v>
      </c>
      <c r="F31" s="23">
        <f t="shared" si="15"/>
        <v>0</v>
      </c>
      <c r="G31" s="24">
        <f t="shared" si="12"/>
        <v>0</v>
      </c>
      <c r="H31">
        <f t="shared" si="13"/>
        <v>0</v>
      </c>
    </row>
    <row r="32" spans="1:8" x14ac:dyDescent="0.3">
      <c r="A32" s="20">
        <f t="shared" si="7"/>
        <v>0</v>
      </c>
      <c r="B32" s="25">
        <f t="shared" si="8"/>
        <v>0</v>
      </c>
      <c r="C32" s="21">
        <f t="shared" si="9"/>
        <v>0</v>
      </c>
      <c r="D32" s="21">
        <f t="shared" si="10"/>
        <v>0</v>
      </c>
      <c r="E32" s="22">
        <f t="shared" si="15"/>
        <v>0</v>
      </c>
      <c r="F32" s="23">
        <f t="shared" si="15"/>
        <v>0</v>
      </c>
      <c r="G32" s="24">
        <f t="shared" si="12"/>
        <v>0</v>
      </c>
      <c r="H32">
        <f t="shared" si="13"/>
        <v>0</v>
      </c>
    </row>
    <row r="33" spans="1:47" x14ac:dyDescent="0.3">
      <c r="A33" s="20">
        <f t="shared" si="7"/>
        <v>0</v>
      </c>
      <c r="B33" s="25">
        <f t="shared" si="8"/>
        <v>0</v>
      </c>
      <c r="C33" s="21">
        <f t="shared" si="9"/>
        <v>0</v>
      </c>
      <c r="D33" s="21">
        <f t="shared" si="10"/>
        <v>0</v>
      </c>
      <c r="E33" s="22">
        <f t="shared" si="15"/>
        <v>0</v>
      </c>
      <c r="F33" s="23">
        <f t="shared" si="15"/>
        <v>0</v>
      </c>
      <c r="G33" s="24">
        <f t="shared" si="12"/>
        <v>0</v>
      </c>
      <c r="H33">
        <f t="shared" si="13"/>
        <v>0</v>
      </c>
    </row>
    <row r="34" spans="1:47" x14ac:dyDescent="0.3">
      <c r="A34" s="20">
        <f t="shared" si="7"/>
        <v>0</v>
      </c>
      <c r="B34" s="25">
        <f t="shared" si="8"/>
        <v>0</v>
      </c>
      <c r="C34" s="21">
        <f t="shared" si="9"/>
        <v>0</v>
      </c>
      <c r="D34" s="21">
        <f t="shared" si="10"/>
        <v>0</v>
      </c>
      <c r="E34" s="22">
        <f t="shared" si="15"/>
        <v>0</v>
      </c>
      <c r="F34" s="23">
        <f t="shared" si="15"/>
        <v>0</v>
      </c>
      <c r="G34" s="24">
        <f t="shared" si="12"/>
        <v>0</v>
      </c>
      <c r="H34">
        <f t="shared" si="13"/>
        <v>0</v>
      </c>
    </row>
    <row r="35" spans="1:47" x14ac:dyDescent="0.3">
      <c r="A35" s="20">
        <f t="shared" si="7"/>
        <v>0</v>
      </c>
      <c r="B35" s="25">
        <f t="shared" si="8"/>
        <v>0</v>
      </c>
      <c r="C35" s="21">
        <f t="shared" si="9"/>
        <v>0</v>
      </c>
      <c r="D35" s="21">
        <f t="shared" si="10"/>
        <v>0</v>
      </c>
      <c r="E35" s="22">
        <f t="shared" si="15"/>
        <v>0</v>
      </c>
      <c r="F35" s="23">
        <f t="shared" si="15"/>
        <v>0</v>
      </c>
      <c r="G35" s="24">
        <f t="shared" si="12"/>
        <v>0</v>
      </c>
      <c r="H35">
        <f t="shared" si="13"/>
        <v>0</v>
      </c>
    </row>
    <row r="36" spans="1:47" x14ac:dyDescent="0.3">
      <c r="A36" s="20">
        <f t="shared" si="7"/>
        <v>0</v>
      </c>
      <c r="B36" s="25">
        <f t="shared" si="8"/>
        <v>0</v>
      </c>
      <c r="C36" s="21">
        <f t="shared" si="9"/>
        <v>0</v>
      </c>
      <c r="D36" s="21">
        <f t="shared" si="10"/>
        <v>0</v>
      </c>
      <c r="E36" s="22">
        <f t="shared" si="15"/>
        <v>0</v>
      </c>
      <c r="F36" s="23">
        <f t="shared" si="15"/>
        <v>0</v>
      </c>
      <c r="G36" s="24">
        <f t="shared" si="12"/>
        <v>0</v>
      </c>
      <c r="H36">
        <f t="shared" si="13"/>
        <v>0</v>
      </c>
    </row>
    <row r="37" spans="1:47" x14ac:dyDescent="0.3">
      <c r="A37" s="20">
        <f t="shared" si="7"/>
        <v>0</v>
      </c>
      <c r="B37" s="25">
        <f t="shared" si="8"/>
        <v>0</v>
      </c>
      <c r="C37" s="21">
        <f t="shared" si="9"/>
        <v>0</v>
      </c>
      <c r="D37" s="21">
        <f t="shared" si="10"/>
        <v>0</v>
      </c>
      <c r="E37" s="22">
        <f t="shared" si="15"/>
        <v>0</v>
      </c>
      <c r="F37" s="23">
        <f t="shared" si="15"/>
        <v>0</v>
      </c>
      <c r="G37" s="24">
        <f t="shared" si="12"/>
        <v>0</v>
      </c>
      <c r="H37">
        <f t="shared" si="13"/>
        <v>0</v>
      </c>
    </row>
    <row r="38" spans="1:47" x14ac:dyDescent="0.3">
      <c r="A38" s="20">
        <f t="shared" si="7"/>
        <v>0</v>
      </c>
      <c r="B38" s="25">
        <f t="shared" si="8"/>
        <v>0</v>
      </c>
      <c r="C38" s="21">
        <f t="shared" si="9"/>
        <v>0</v>
      </c>
      <c r="D38" s="21">
        <f t="shared" si="10"/>
        <v>0</v>
      </c>
      <c r="E38" s="22">
        <f t="shared" si="15"/>
        <v>0</v>
      </c>
      <c r="F38" s="23">
        <f t="shared" si="15"/>
        <v>0</v>
      </c>
      <c r="G38" s="24">
        <f t="shared" si="12"/>
        <v>0</v>
      </c>
      <c r="H38">
        <f t="shared" si="13"/>
        <v>0</v>
      </c>
    </row>
    <row r="39" spans="1:47" x14ac:dyDescent="0.3">
      <c r="A39" s="20">
        <f t="shared" si="7"/>
        <v>0</v>
      </c>
      <c r="B39" s="25">
        <f t="shared" si="8"/>
        <v>0</v>
      </c>
      <c r="C39" s="21">
        <f t="shared" si="9"/>
        <v>0</v>
      </c>
      <c r="D39" s="21">
        <f t="shared" si="10"/>
        <v>0</v>
      </c>
      <c r="E39" s="22">
        <f t="shared" si="15"/>
        <v>0</v>
      </c>
      <c r="F39" s="23">
        <f t="shared" si="15"/>
        <v>0</v>
      </c>
      <c r="G39" s="24">
        <f t="shared" si="12"/>
        <v>0</v>
      </c>
      <c r="H39">
        <f t="shared" si="13"/>
        <v>0</v>
      </c>
    </row>
    <row r="40" spans="1:47" x14ac:dyDescent="0.3">
      <c r="A40" s="20">
        <f t="shared" si="7"/>
        <v>0</v>
      </c>
      <c r="B40" s="25">
        <f t="shared" si="8"/>
        <v>0</v>
      </c>
      <c r="C40" s="21">
        <f t="shared" si="9"/>
        <v>0</v>
      </c>
      <c r="D40" s="21">
        <f t="shared" si="10"/>
        <v>0</v>
      </c>
      <c r="E40" s="22">
        <f t="shared" si="15"/>
        <v>0</v>
      </c>
      <c r="F40" s="23">
        <f t="shared" si="15"/>
        <v>0</v>
      </c>
      <c r="G40" s="24">
        <f t="shared" si="12"/>
        <v>0</v>
      </c>
      <c r="H40">
        <f t="shared" si="13"/>
        <v>0</v>
      </c>
    </row>
    <row r="41" spans="1:47" x14ac:dyDescent="0.3">
      <c r="A41" s="20">
        <f t="shared" si="7"/>
        <v>0</v>
      </c>
      <c r="B41" s="25">
        <f t="shared" si="8"/>
        <v>0</v>
      </c>
      <c r="C41" s="21">
        <f t="shared" si="9"/>
        <v>0</v>
      </c>
      <c r="D41" s="21">
        <f t="shared" si="10"/>
        <v>0</v>
      </c>
      <c r="E41" s="22">
        <f t="shared" si="15"/>
        <v>0</v>
      </c>
      <c r="F41" s="23">
        <f t="shared" si="15"/>
        <v>0</v>
      </c>
      <c r="G41" s="24">
        <f t="shared" si="12"/>
        <v>0</v>
      </c>
      <c r="H41">
        <f t="shared" si="13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7"/>
        <v>0</v>
      </c>
      <c r="B42" s="25">
        <f t="shared" si="8"/>
        <v>0</v>
      </c>
      <c r="C42" s="21">
        <f t="shared" si="9"/>
        <v>0</v>
      </c>
      <c r="D42" s="21">
        <f t="shared" si="10"/>
        <v>0</v>
      </c>
      <c r="E42" s="22">
        <f t="shared" ref="E42:F47" si="16">AD83</f>
        <v>0</v>
      </c>
      <c r="F42" s="23">
        <f t="shared" si="16"/>
        <v>0</v>
      </c>
      <c r="G42" s="24">
        <f t="shared" si="12"/>
        <v>0</v>
      </c>
      <c r="H42">
        <f t="shared" si="13"/>
        <v>0</v>
      </c>
    </row>
    <row r="43" spans="1:47" x14ac:dyDescent="0.3">
      <c r="A43" s="20">
        <f t="shared" si="7"/>
        <v>0</v>
      </c>
      <c r="B43" s="25">
        <f t="shared" si="8"/>
        <v>0</v>
      </c>
      <c r="C43" s="21">
        <f t="shared" si="9"/>
        <v>0</v>
      </c>
      <c r="D43" s="21">
        <f t="shared" si="10"/>
        <v>0</v>
      </c>
      <c r="E43" s="22">
        <f t="shared" si="16"/>
        <v>0</v>
      </c>
      <c r="F43" s="23">
        <f t="shared" si="16"/>
        <v>0</v>
      </c>
      <c r="G43" s="24">
        <f t="shared" si="12"/>
        <v>0</v>
      </c>
      <c r="H43">
        <f t="shared" si="13"/>
        <v>0</v>
      </c>
    </row>
    <row r="44" spans="1:47" x14ac:dyDescent="0.3">
      <c r="A44" s="20">
        <f t="shared" si="7"/>
        <v>0</v>
      </c>
      <c r="B44" s="25">
        <f t="shared" si="8"/>
        <v>0</v>
      </c>
      <c r="C44" s="21">
        <f t="shared" si="9"/>
        <v>0</v>
      </c>
      <c r="D44" s="21">
        <f t="shared" si="10"/>
        <v>0</v>
      </c>
      <c r="E44" s="22">
        <f t="shared" si="16"/>
        <v>0</v>
      </c>
      <c r="F44" s="23">
        <f t="shared" si="16"/>
        <v>0</v>
      </c>
      <c r="G44" s="24">
        <f t="shared" si="12"/>
        <v>0</v>
      </c>
      <c r="H44">
        <f t="shared" si="13"/>
        <v>0</v>
      </c>
    </row>
    <row r="45" spans="1:47" x14ac:dyDescent="0.3">
      <c r="A45" s="20">
        <f t="shared" si="7"/>
        <v>0</v>
      </c>
      <c r="B45" s="25">
        <f t="shared" si="8"/>
        <v>0</v>
      </c>
      <c r="C45" s="21">
        <f t="shared" si="9"/>
        <v>0</v>
      </c>
      <c r="D45" s="21">
        <f t="shared" si="10"/>
        <v>0</v>
      </c>
      <c r="E45" s="22">
        <f t="shared" si="16"/>
        <v>0</v>
      </c>
      <c r="F45" s="23">
        <f t="shared" si="16"/>
        <v>0</v>
      </c>
      <c r="G45" s="24">
        <f t="shared" si="12"/>
        <v>0</v>
      </c>
      <c r="H45">
        <f t="shared" si="13"/>
        <v>0</v>
      </c>
    </row>
    <row r="46" spans="1:47" ht="15" thickBot="1" x14ac:dyDescent="0.35">
      <c r="A46" s="29">
        <f t="shared" si="7"/>
        <v>0</v>
      </c>
      <c r="B46" s="30">
        <f t="shared" si="8"/>
        <v>0</v>
      </c>
      <c r="C46" s="31">
        <f t="shared" si="9"/>
        <v>0</v>
      </c>
      <c r="D46" s="31">
        <f t="shared" si="10"/>
        <v>0</v>
      </c>
      <c r="E46" s="32">
        <f t="shared" si="16"/>
        <v>0</v>
      </c>
      <c r="F46" s="33">
        <f t="shared" si="16"/>
        <v>0</v>
      </c>
      <c r="G46" s="34">
        <f t="shared" si="12"/>
        <v>0</v>
      </c>
      <c r="H46">
        <f t="shared" si="13"/>
        <v>0</v>
      </c>
    </row>
    <row r="47" spans="1:47" x14ac:dyDescent="0.3">
      <c r="A47" s="45">
        <f t="shared" si="7"/>
        <v>0</v>
      </c>
      <c r="B47" s="46">
        <f t="shared" si="8"/>
        <v>0</v>
      </c>
      <c r="C47" s="45">
        <f t="shared" si="9"/>
        <v>0</v>
      </c>
      <c r="D47" s="45">
        <f t="shared" si="10"/>
        <v>0</v>
      </c>
      <c r="E47" s="45">
        <f t="shared" si="16"/>
        <v>0</v>
      </c>
      <c r="F47" s="45">
        <f t="shared" si="16"/>
        <v>0</v>
      </c>
      <c r="G47" s="45">
        <f t="shared" si="12"/>
        <v>0</v>
      </c>
      <c r="H47">
        <f t="shared" si="13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168</v>
      </c>
      <c r="B49" t="s">
        <v>47</v>
      </c>
      <c r="C49">
        <v>7000</v>
      </c>
      <c r="D49">
        <v>9196</v>
      </c>
      <c r="E49" t="s">
        <v>341</v>
      </c>
      <c r="F49" t="s">
        <v>49</v>
      </c>
      <c r="G49">
        <v>164371</v>
      </c>
      <c r="H49">
        <v>31</v>
      </c>
      <c r="I49">
        <v>0.4</v>
      </c>
      <c r="J49" t="s">
        <v>50</v>
      </c>
      <c r="K49">
        <v>920083</v>
      </c>
      <c r="L49" t="s">
        <v>463</v>
      </c>
      <c r="M49" t="s">
        <v>546</v>
      </c>
      <c r="N49">
        <v>30</v>
      </c>
      <c r="O49">
        <v>30</v>
      </c>
      <c r="P49" t="s">
        <v>50</v>
      </c>
      <c r="Q49" t="s">
        <v>53</v>
      </c>
      <c r="R49">
        <v>622</v>
      </c>
      <c r="S49">
        <v>96</v>
      </c>
      <c r="T49" t="s">
        <v>163</v>
      </c>
      <c r="U49">
        <v>1</v>
      </c>
      <c r="V49" t="s">
        <v>464</v>
      </c>
      <c r="W49" t="s">
        <v>50</v>
      </c>
      <c r="X49">
        <v>624.07094800000004</v>
      </c>
      <c r="Y49">
        <v>164371</v>
      </c>
      <c r="Z49" t="s">
        <v>463</v>
      </c>
      <c r="AA49" t="s">
        <v>546</v>
      </c>
      <c r="AB49" t="s">
        <v>172</v>
      </c>
      <c r="AC49" t="s">
        <v>49</v>
      </c>
      <c r="AD49">
        <v>96</v>
      </c>
      <c r="AE49" t="s">
        <v>58</v>
      </c>
      <c r="AF49">
        <v>640</v>
      </c>
      <c r="AG49" t="s">
        <v>117</v>
      </c>
      <c r="AH49">
        <v>41556</v>
      </c>
      <c r="AI49">
        <v>0</v>
      </c>
      <c r="AJ49" t="s">
        <v>61</v>
      </c>
      <c r="AK49">
        <v>1000</v>
      </c>
      <c r="AL49">
        <v>375</v>
      </c>
      <c r="AM49">
        <v>1375</v>
      </c>
      <c r="AN49">
        <v>880000</v>
      </c>
      <c r="AO49">
        <v>551080</v>
      </c>
      <c r="AP49">
        <v>0</v>
      </c>
      <c r="AQ49">
        <v>745200</v>
      </c>
      <c r="AR49">
        <v>284960</v>
      </c>
      <c r="AS49" t="s">
        <v>71</v>
      </c>
      <c r="AT49">
        <v>284960</v>
      </c>
      <c r="AU49">
        <v>527080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workbookViewId="0">
      <pane ySplit="9240" topLeftCell="A41"/>
      <selection activeCell="G1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81"/>
      <c r="G1" s="81" t="s">
        <v>1261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81"/>
      <c r="G2" s="81" t="s">
        <v>1268</v>
      </c>
      <c r="H2" s="1" t="s">
        <v>1177</v>
      </c>
    </row>
    <row r="3" spans="1:8" ht="15" thickBot="1" x14ac:dyDescent="0.35">
      <c r="A3" s="37" t="s">
        <v>1218</v>
      </c>
      <c r="B3" s="26">
        <f>SUM(B8:B12)</f>
        <v>529040</v>
      </c>
      <c r="C3" s="27">
        <f>H3/D3</f>
        <v>1375</v>
      </c>
      <c r="D3" s="28">
        <f>SUM(D8:D47)</f>
        <v>580</v>
      </c>
      <c r="E3" s="47"/>
      <c r="F3" s="47"/>
      <c r="G3" s="47"/>
      <c r="H3">
        <f>SUM(H8:H47)</f>
        <v>797500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" si="0">Y49</f>
        <v>262891</v>
      </c>
      <c r="B8" s="25">
        <f t="shared" ref="B8" si="1">AU49</f>
        <v>529040</v>
      </c>
      <c r="C8" s="21">
        <f t="shared" ref="C8" si="2">AM49</f>
        <v>1375</v>
      </c>
      <c r="D8" s="21">
        <f t="shared" ref="D8" si="3">AF49</f>
        <v>580</v>
      </c>
      <c r="E8" s="22">
        <f>AD49</f>
        <v>120</v>
      </c>
      <c r="F8" s="23" t="str">
        <f t="shared" ref="F8" si="4">AE49</f>
        <v>-</v>
      </c>
      <c r="G8" s="24" t="str">
        <f t="shared" ref="G8" si="5">V49</f>
        <v>02K</v>
      </c>
      <c r="H8" s="38">
        <f t="shared" ref="H8" si="6">AN49</f>
        <v>797500</v>
      </c>
    </row>
    <row r="9" spans="1:8" x14ac:dyDescent="0.3">
      <c r="A9" s="20">
        <f t="shared" ref="A9:A47" si="7">Y50</f>
        <v>0</v>
      </c>
      <c r="B9" s="25">
        <f t="shared" ref="B9:B47" si="8">AU50</f>
        <v>0</v>
      </c>
      <c r="C9" s="21">
        <f t="shared" ref="C9:C47" si="9">AM50</f>
        <v>0</v>
      </c>
      <c r="D9" s="21">
        <f t="shared" ref="D9:D47" si="10">AF50</f>
        <v>0</v>
      </c>
      <c r="E9" s="22">
        <f>AD50</f>
        <v>0</v>
      </c>
      <c r="F9" s="23">
        <f t="shared" ref="F9" si="11">AE50</f>
        <v>0</v>
      </c>
      <c r="G9" s="24">
        <f t="shared" ref="G9:G47" si="12">V50</f>
        <v>0</v>
      </c>
      <c r="H9">
        <f t="shared" ref="H9:H47" si="13">AN50</f>
        <v>0</v>
      </c>
    </row>
    <row r="10" spans="1:8" x14ac:dyDescent="0.3">
      <c r="A10" s="20">
        <f t="shared" si="7"/>
        <v>0</v>
      </c>
      <c r="B10" s="25">
        <f t="shared" si="8"/>
        <v>0</v>
      </c>
      <c r="C10" s="21">
        <f t="shared" si="9"/>
        <v>0</v>
      </c>
      <c r="D10" s="21">
        <f t="shared" si="10"/>
        <v>0</v>
      </c>
      <c r="E10" s="22">
        <f t="shared" ref="E10:F25" si="14">AD51</f>
        <v>0</v>
      </c>
      <c r="F10" s="23">
        <f t="shared" si="14"/>
        <v>0</v>
      </c>
      <c r="G10" s="24">
        <f t="shared" si="12"/>
        <v>0</v>
      </c>
      <c r="H10">
        <f t="shared" si="13"/>
        <v>0</v>
      </c>
    </row>
    <row r="11" spans="1:8" x14ac:dyDescent="0.3">
      <c r="A11" s="20">
        <f t="shared" si="7"/>
        <v>0</v>
      </c>
      <c r="B11" s="25">
        <f t="shared" si="8"/>
        <v>0</v>
      </c>
      <c r="C11" s="21">
        <f t="shared" si="9"/>
        <v>0</v>
      </c>
      <c r="D11" s="21">
        <f t="shared" si="10"/>
        <v>0</v>
      </c>
      <c r="E11" s="22">
        <f t="shared" si="14"/>
        <v>0</v>
      </c>
      <c r="F11" s="23">
        <f t="shared" si="14"/>
        <v>0</v>
      </c>
      <c r="G11" s="24">
        <f t="shared" si="12"/>
        <v>0</v>
      </c>
      <c r="H11">
        <f t="shared" si="13"/>
        <v>0</v>
      </c>
    </row>
    <row r="12" spans="1:8" x14ac:dyDescent="0.3">
      <c r="A12" s="20">
        <f t="shared" si="7"/>
        <v>0</v>
      </c>
      <c r="B12" s="25">
        <f t="shared" si="8"/>
        <v>0</v>
      </c>
      <c r="C12" s="21">
        <f t="shared" si="9"/>
        <v>0</v>
      </c>
      <c r="D12" s="21">
        <f t="shared" si="10"/>
        <v>0</v>
      </c>
      <c r="E12" s="22">
        <f t="shared" si="14"/>
        <v>0</v>
      </c>
      <c r="F12" s="23">
        <f t="shared" si="14"/>
        <v>0</v>
      </c>
      <c r="G12" s="24">
        <f t="shared" si="12"/>
        <v>0</v>
      </c>
      <c r="H12">
        <f t="shared" si="13"/>
        <v>0</v>
      </c>
    </row>
    <row r="13" spans="1:8" x14ac:dyDescent="0.3">
      <c r="A13" s="20">
        <f t="shared" si="7"/>
        <v>0</v>
      </c>
      <c r="B13" s="25">
        <f t="shared" si="8"/>
        <v>0</v>
      </c>
      <c r="C13" s="21">
        <f t="shared" si="9"/>
        <v>0</v>
      </c>
      <c r="D13" s="21">
        <f t="shared" si="10"/>
        <v>0</v>
      </c>
      <c r="E13" s="22">
        <f t="shared" si="14"/>
        <v>0</v>
      </c>
      <c r="F13" s="23">
        <f t="shared" si="14"/>
        <v>0</v>
      </c>
      <c r="G13" s="24">
        <f t="shared" si="12"/>
        <v>0</v>
      </c>
      <c r="H13">
        <f t="shared" si="13"/>
        <v>0</v>
      </c>
    </row>
    <row r="14" spans="1:8" x14ac:dyDescent="0.3">
      <c r="A14" s="20">
        <f t="shared" si="7"/>
        <v>0</v>
      </c>
      <c r="B14" s="25">
        <f t="shared" si="8"/>
        <v>0</v>
      </c>
      <c r="C14" s="21">
        <f t="shared" si="9"/>
        <v>0</v>
      </c>
      <c r="D14" s="21">
        <f t="shared" si="10"/>
        <v>0</v>
      </c>
      <c r="E14" s="22">
        <f t="shared" si="14"/>
        <v>0</v>
      </c>
      <c r="F14" s="23">
        <f t="shared" si="14"/>
        <v>0</v>
      </c>
      <c r="G14" s="24">
        <f t="shared" si="12"/>
        <v>0</v>
      </c>
      <c r="H14">
        <f t="shared" si="13"/>
        <v>0</v>
      </c>
    </row>
    <row r="15" spans="1:8" x14ac:dyDescent="0.3">
      <c r="A15" s="20">
        <f t="shared" si="7"/>
        <v>0</v>
      </c>
      <c r="B15" s="25">
        <f t="shared" si="8"/>
        <v>0</v>
      </c>
      <c r="C15" s="21">
        <f t="shared" si="9"/>
        <v>0</v>
      </c>
      <c r="D15" s="21">
        <f t="shared" si="10"/>
        <v>0</v>
      </c>
      <c r="E15" s="22">
        <f t="shared" si="14"/>
        <v>0</v>
      </c>
      <c r="F15" s="23">
        <f t="shared" si="14"/>
        <v>0</v>
      </c>
      <c r="G15" s="24">
        <f t="shared" si="12"/>
        <v>0</v>
      </c>
      <c r="H15">
        <f t="shared" si="13"/>
        <v>0</v>
      </c>
    </row>
    <row r="16" spans="1:8" x14ac:dyDescent="0.3">
      <c r="A16" s="20">
        <f t="shared" si="7"/>
        <v>0</v>
      </c>
      <c r="B16" s="25">
        <f t="shared" si="8"/>
        <v>0</v>
      </c>
      <c r="C16" s="21">
        <f t="shared" si="9"/>
        <v>0</v>
      </c>
      <c r="D16" s="21">
        <f t="shared" si="10"/>
        <v>0</v>
      </c>
      <c r="E16" s="22">
        <f t="shared" si="14"/>
        <v>0</v>
      </c>
      <c r="F16" s="23">
        <f t="shared" si="14"/>
        <v>0</v>
      </c>
      <c r="G16" s="24">
        <f t="shared" si="12"/>
        <v>0</v>
      </c>
      <c r="H16">
        <f t="shared" si="13"/>
        <v>0</v>
      </c>
    </row>
    <row r="17" spans="1:8" x14ac:dyDescent="0.3">
      <c r="A17" s="20">
        <f t="shared" si="7"/>
        <v>0</v>
      </c>
      <c r="B17" s="25">
        <f t="shared" si="8"/>
        <v>0</v>
      </c>
      <c r="C17" s="21">
        <f t="shared" si="9"/>
        <v>0</v>
      </c>
      <c r="D17" s="21">
        <f t="shared" si="10"/>
        <v>0</v>
      </c>
      <c r="E17" s="22">
        <f t="shared" si="14"/>
        <v>0</v>
      </c>
      <c r="F17" s="23">
        <f t="shared" si="14"/>
        <v>0</v>
      </c>
      <c r="G17" s="24">
        <f t="shared" si="12"/>
        <v>0</v>
      </c>
      <c r="H17">
        <f t="shared" si="13"/>
        <v>0</v>
      </c>
    </row>
    <row r="18" spans="1:8" x14ac:dyDescent="0.3">
      <c r="A18" s="20">
        <f t="shared" si="7"/>
        <v>0</v>
      </c>
      <c r="B18" s="25">
        <f t="shared" si="8"/>
        <v>0</v>
      </c>
      <c r="C18" s="21">
        <f t="shared" si="9"/>
        <v>0</v>
      </c>
      <c r="D18" s="21">
        <f t="shared" si="10"/>
        <v>0</v>
      </c>
      <c r="E18" s="22">
        <f t="shared" si="14"/>
        <v>0</v>
      </c>
      <c r="F18" s="23">
        <f t="shared" si="14"/>
        <v>0</v>
      </c>
      <c r="G18" s="24">
        <f t="shared" si="12"/>
        <v>0</v>
      </c>
      <c r="H18">
        <f t="shared" si="13"/>
        <v>0</v>
      </c>
    </row>
    <row r="19" spans="1:8" x14ac:dyDescent="0.3">
      <c r="A19" s="20">
        <f t="shared" si="7"/>
        <v>0</v>
      </c>
      <c r="B19" s="25">
        <f t="shared" si="8"/>
        <v>0</v>
      </c>
      <c r="C19" s="21">
        <f t="shared" si="9"/>
        <v>0</v>
      </c>
      <c r="D19" s="21">
        <f t="shared" si="10"/>
        <v>0</v>
      </c>
      <c r="E19" s="22">
        <f t="shared" si="14"/>
        <v>0</v>
      </c>
      <c r="F19" s="23">
        <f t="shared" si="14"/>
        <v>0</v>
      </c>
      <c r="G19" s="24">
        <f t="shared" si="12"/>
        <v>0</v>
      </c>
      <c r="H19">
        <f t="shared" si="13"/>
        <v>0</v>
      </c>
    </row>
    <row r="20" spans="1:8" x14ac:dyDescent="0.3">
      <c r="A20" s="20">
        <f t="shared" si="7"/>
        <v>0</v>
      </c>
      <c r="B20" s="25">
        <f t="shared" si="8"/>
        <v>0</v>
      </c>
      <c r="C20" s="21">
        <f t="shared" si="9"/>
        <v>0</v>
      </c>
      <c r="D20" s="21">
        <f t="shared" si="10"/>
        <v>0</v>
      </c>
      <c r="E20" s="22">
        <f t="shared" si="14"/>
        <v>0</v>
      </c>
      <c r="F20" s="23">
        <f t="shared" si="14"/>
        <v>0</v>
      </c>
      <c r="G20" s="24">
        <f t="shared" si="12"/>
        <v>0</v>
      </c>
      <c r="H20">
        <f t="shared" si="13"/>
        <v>0</v>
      </c>
    </row>
    <row r="21" spans="1:8" x14ac:dyDescent="0.3">
      <c r="A21" s="20">
        <f t="shared" si="7"/>
        <v>0</v>
      </c>
      <c r="B21" s="25">
        <f t="shared" si="8"/>
        <v>0</v>
      </c>
      <c r="C21" s="21">
        <f t="shared" si="9"/>
        <v>0</v>
      </c>
      <c r="D21" s="21">
        <f t="shared" si="10"/>
        <v>0</v>
      </c>
      <c r="E21" s="22">
        <f t="shared" si="14"/>
        <v>0</v>
      </c>
      <c r="F21" s="23">
        <f t="shared" si="14"/>
        <v>0</v>
      </c>
      <c r="G21" s="24">
        <f t="shared" si="12"/>
        <v>0</v>
      </c>
      <c r="H21">
        <f t="shared" si="13"/>
        <v>0</v>
      </c>
    </row>
    <row r="22" spans="1:8" x14ac:dyDescent="0.3">
      <c r="A22" s="20">
        <f t="shared" si="7"/>
        <v>0</v>
      </c>
      <c r="B22" s="25">
        <f t="shared" si="8"/>
        <v>0</v>
      </c>
      <c r="C22" s="21">
        <f t="shared" si="9"/>
        <v>0</v>
      </c>
      <c r="D22" s="21">
        <f t="shared" si="10"/>
        <v>0</v>
      </c>
      <c r="E22" s="22">
        <f t="shared" si="14"/>
        <v>0</v>
      </c>
      <c r="F22" s="23">
        <f t="shared" si="14"/>
        <v>0</v>
      </c>
      <c r="G22" s="24">
        <f t="shared" si="12"/>
        <v>0</v>
      </c>
      <c r="H22">
        <f t="shared" si="13"/>
        <v>0</v>
      </c>
    </row>
    <row r="23" spans="1:8" x14ac:dyDescent="0.3">
      <c r="A23" s="20">
        <f t="shared" si="7"/>
        <v>0</v>
      </c>
      <c r="B23" s="25">
        <f t="shared" si="8"/>
        <v>0</v>
      </c>
      <c r="C23" s="21">
        <f t="shared" si="9"/>
        <v>0</v>
      </c>
      <c r="D23" s="21">
        <f t="shared" si="10"/>
        <v>0</v>
      </c>
      <c r="E23" s="22">
        <f t="shared" si="14"/>
        <v>0</v>
      </c>
      <c r="F23" s="23">
        <f t="shared" si="14"/>
        <v>0</v>
      </c>
      <c r="G23" s="24">
        <f t="shared" si="12"/>
        <v>0</v>
      </c>
      <c r="H23">
        <f t="shared" si="13"/>
        <v>0</v>
      </c>
    </row>
    <row r="24" spans="1:8" x14ac:dyDescent="0.3">
      <c r="A24" s="20">
        <f t="shared" si="7"/>
        <v>0</v>
      </c>
      <c r="B24" s="25">
        <f t="shared" si="8"/>
        <v>0</v>
      </c>
      <c r="C24" s="21">
        <f t="shared" si="9"/>
        <v>0</v>
      </c>
      <c r="D24" s="21">
        <f t="shared" si="10"/>
        <v>0</v>
      </c>
      <c r="E24" s="22">
        <f t="shared" si="14"/>
        <v>0</v>
      </c>
      <c r="F24" s="23">
        <f t="shared" si="14"/>
        <v>0</v>
      </c>
      <c r="G24" s="24">
        <f t="shared" si="12"/>
        <v>0</v>
      </c>
      <c r="H24">
        <f t="shared" si="13"/>
        <v>0</v>
      </c>
    </row>
    <row r="25" spans="1:8" x14ac:dyDescent="0.3">
      <c r="A25" s="20">
        <f t="shared" si="7"/>
        <v>0</v>
      </c>
      <c r="B25" s="25">
        <f t="shared" si="8"/>
        <v>0</v>
      </c>
      <c r="C25" s="21">
        <f t="shared" si="9"/>
        <v>0</v>
      </c>
      <c r="D25" s="21">
        <f t="shared" si="10"/>
        <v>0</v>
      </c>
      <c r="E25" s="22">
        <f t="shared" si="14"/>
        <v>0</v>
      </c>
      <c r="F25" s="23">
        <f t="shared" si="14"/>
        <v>0</v>
      </c>
      <c r="G25" s="24">
        <f t="shared" si="12"/>
        <v>0</v>
      </c>
      <c r="H25">
        <f t="shared" si="13"/>
        <v>0</v>
      </c>
    </row>
    <row r="26" spans="1:8" x14ac:dyDescent="0.3">
      <c r="A26" s="20">
        <f t="shared" si="7"/>
        <v>0</v>
      </c>
      <c r="B26" s="25">
        <f t="shared" si="8"/>
        <v>0</v>
      </c>
      <c r="C26" s="21">
        <f t="shared" si="9"/>
        <v>0</v>
      </c>
      <c r="D26" s="21">
        <f t="shared" si="10"/>
        <v>0</v>
      </c>
      <c r="E26" s="22">
        <f t="shared" ref="E26:F41" si="15">AD67</f>
        <v>0</v>
      </c>
      <c r="F26" s="23">
        <f t="shared" si="15"/>
        <v>0</v>
      </c>
      <c r="G26" s="24">
        <f t="shared" si="12"/>
        <v>0</v>
      </c>
      <c r="H26">
        <f t="shared" si="13"/>
        <v>0</v>
      </c>
    </row>
    <row r="27" spans="1:8" x14ac:dyDescent="0.3">
      <c r="A27" s="20">
        <f t="shared" si="7"/>
        <v>0</v>
      </c>
      <c r="B27" s="25">
        <f t="shared" si="8"/>
        <v>0</v>
      </c>
      <c r="C27" s="21">
        <f t="shared" si="9"/>
        <v>0</v>
      </c>
      <c r="D27" s="21">
        <f t="shared" si="10"/>
        <v>0</v>
      </c>
      <c r="E27" s="22">
        <f t="shared" si="15"/>
        <v>0</v>
      </c>
      <c r="F27" s="23">
        <f t="shared" si="15"/>
        <v>0</v>
      </c>
      <c r="G27" s="24">
        <f t="shared" si="12"/>
        <v>0</v>
      </c>
      <c r="H27">
        <f t="shared" si="13"/>
        <v>0</v>
      </c>
    </row>
    <row r="28" spans="1:8" x14ac:dyDescent="0.3">
      <c r="A28" s="20">
        <f t="shared" si="7"/>
        <v>0</v>
      </c>
      <c r="B28" s="25">
        <f t="shared" si="8"/>
        <v>0</v>
      </c>
      <c r="C28" s="21">
        <f t="shared" si="9"/>
        <v>0</v>
      </c>
      <c r="D28" s="21">
        <f t="shared" si="10"/>
        <v>0</v>
      </c>
      <c r="E28" s="22">
        <f t="shared" si="15"/>
        <v>0</v>
      </c>
      <c r="F28" s="23">
        <f t="shared" si="15"/>
        <v>0</v>
      </c>
      <c r="G28" s="24">
        <f t="shared" si="12"/>
        <v>0</v>
      </c>
      <c r="H28">
        <f t="shared" si="13"/>
        <v>0</v>
      </c>
    </row>
    <row r="29" spans="1:8" x14ac:dyDescent="0.3">
      <c r="A29" s="20">
        <f t="shared" si="7"/>
        <v>0</v>
      </c>
      <c r="B29" s="25">
        <f t="shared" si="8"/>
        <v>0</v>
      </c>
      <c r="C29" s="21">
        <f t="shared" si="9"/>
        <v>0</v>
      </c>
      <c r="D29" s="21">
        <f t="shared" si="10"/>
        <v>0</v>
      </c>
      <c r="E29" s="22">
        <f t="shared" si="15"/>
        <v>0</v>
      </c>
      <c r="F29" s="23">
        <f t="shared" si="15"/>
        <v>0</v>
      </c>
      <c r="G29" s="24">
        <f t="shared" si="12"/>
        <v>0</v>
      </c>
      <c r="H29">
        <f t="shared" si="13"/>
        <v>0</v>
      </c>
    </row>
    <row r="30" spans="1:8" x14ac:dyDescent="0.3">
      <c r="A30" s="20">
        <f t="shared" si="7"/>
        <v>0</v>
      </c>
      <c r="B30" s="25">
        <f t="shared" si="8"/>
        <v>0</v>
      </c>
      <c r="C30" s="21">
        <f t="shared" si="9"/>
        <v>0</v>
      </c>
      <c r="D30" s="21">
        <f t="shared" si="10"/>
        <v>0</v>
      </c>
      <c r="E30" s="22">
        <f t="shared" si="15"/>
        <v>0</v>
      </c>
      <c r="F30" s="23">
        <f t="shared" si="15"/>
        <v>0</v>
      </c>
      <c r="G30" s="24">
        <f t="shared" si="12"/>
        <v>0</v>
      </c>
      <c r="H30">
        <f t="shared" si="13"/>
        <v>0</v>
      </c>
    </row>
    <row r="31" spans="1:8" x14ac:dyDescent="0.3">
      <c r="A31" s="20">
        <f t="shared" si="7"/>
        <v>0</v>
      </c>
      <c r="B31" s="25">
        <f t="shared" si="8"/>
        <v>0</v>
      </c>
      <c r="C31" s="21">
        <f t="shared" si="9"/>
        <v>0</v>
      </c>
      <c r="D31" s="21">
        <f t="shared" si="10"/>
        <v>0</v>
      </c>
      <c r="E31" s="22">
        <f t="shared" si="15"/>
        <v>0</v>
      </c>
      <c r="F31" s="23">
        <f t="shared" si="15"/>
        <v>0</v>
      </c>
      <c r="G31" s="24">
        <f t="shared" si="12"/>
        <v>0</v>
      </c>
      <c r="H31">
        <f t="shared" si="13"/>
        <v>0</v>
      </c>
    </row>
    <row r="32" spans="1:8" x14ac:dyDescent="0.3">
      <c r="A32" s="20">
        <f t="shared" si="7"/>
        <v>0</v>
      </c>
      <c r="B32" s="25">
        <f t="shared" si="8"/>
        <v>0</v>
      </c>
      <c r="C32" s="21">
        <f t="shared" si="9"/>
        <v>0</v>
      </c>
      <c r="D32" s="21">
        <f t="shared" si="10"/>
        <v>0</v>
      </c>
      <c r="E32" s="22">
        <f t="shared" si="15"/>
        <v>0</v>
      </c>
      <c r="F32" s="23">
        <f t="shared" si="15"/>
        <v>0</v>
      </c>
      <c r="G32" s="24">
        <f t="shared" si="12"/>
        <v>0</v>
      </c>
      <c r="H32">
        <f t="shared" si="13"/>
        <v>0</v>
      </c>
    </row>
    <row r="33" spans="1:47" x14ac:dyDescent="0.3">
      <c r="A33" s="20">
        <f t="shared" si="7"/>
        <v>0</v>
      </c>
      <c r="B33" s="25">
        <f t="shared" si="8"/>
        <v>0</v>
      </c>
      <c r="C33" s="21">
        <f t="shared" si="9"/>
        <v>0</v>
      </c>
      <c r="D33" s="21">
        <f t="shared" si="10"/>
        <v>0</v>
      </c>
      <c r="E33" s="22">
        <f t="shared" si="15"/>
        <v>0</v>
      </c>
      <c r="F33" s="23">
        <f t="shared" si="15"/>
        <v>0</v>
      </c>
      <c r="G33" s="24">
        <f t="shared" si="12"/>
        <v>0</v>
      </c>
      <c r="H33">
        <f t="shared" si="13"/>
        <v>0</v>
      </c>
    </row>
    <row r="34" spans="1:47" x14ac:dyDescent="0.3">
      <c r="A34" s="20">
        <f t="shared" si="7"/>
        <v>0</v>
      </c>
      <c r="B34" s="25">
        <f t="shared" si="8"/>
        <v>0</v>
      </c>
      <c r="C34" s="21">
        <f t="shared" si="9"/>
        <v>0</v>
      </c>
      <c r="D34" s="21">
        <f t="shared" si="10"/>
        <v>0</v>
      </c>
      <c r="E34" s="22">
        <f t="shared" si="15"/>
        <v>0</v>
      </c>
      <c r="F34" s="23">
        <f t="shared" si="15"/>
        <v>0</v>
      </c>
      <c r="G34" s="24">
        <f t="shared" si="12"/>
        <v>0</v>
      </c>
      <c r="H34">
        <f t="shared" si="13"/>
        <v>0</v>
      </c>
    </row>
    <row r="35" spans="1:47" x14ac:dyDescent="0.3">
      <c r="A35" s="20">
        <f t="shared" si="7"/>
        <v>0</v>
      </c>
      <c r="B35" s="25">
        <f t="shared" si="8"/>
        <v>0</v>
      </c>
      <c r="C35" s="21">
        <f t="shared" si="9"/>
        <v>0</v>
      </c>
      <c r="D35" s="21">
        <f t="shared" si="10"/>
        <v>0</v>
      </c>
      <c r="E35" s="22">
        <f t="shared" si="15"/>
        <v>0</v>
      </c>
      <c r="F35" s="23">
        <f t="shared" si="15"/>
        <v>0</v>
      </c>
      <c r="G35" s="24">
        <f t="shared" si="12"/>
        <v>0</v>
      </c>
      <c r="H35">
        <f t="shared" si="13"/>
        <v>0</v>
      </c>
    </row>
    <row r="36" spans="1:47" x14ac:dyDescent="0.3">
      <c r="A36" s="20">
        <f t="shared" si="7"/>
        <v>0</v>
      </c>
      <c r="B36" s="25">
        <f t="shared" si="8"/>
        <v>0</v>
      </c>
      <c r="C36" s="21">
        <f t="shared" si="9"/>
        <v>0</v>
      </c>
      <c r="D36" s="21">
        <f t="shared" si="10"/>
        <v>0</v>
      </c>
      <c r="E36" s="22">
        <f t="shared" si="15"/>
        <v>0</v>
      </c>
      <c r="F36" s="23">
        <f t="shared" si="15"/>
        <v>0</v>
      </c>
      <c r="G36" s="24">
        <f t="shared" si="12"/>
        <v>0</v>
      </c>
      <c r="H36">
        <f t="shared" si="13"/>
        <v>0</v>
      </c>
    </row>
    <row r="37" spans="1:47" x14ac:dyDescent="0.3">
      <c r="A37" s="20">
        <f t="shared" si="7"/>
        <v>0</v>
      </c>
      <c r="B37" s="25">
        <f t="shared" si="8"/>
        <v>0</v>
      </c>
      <c r="C37" s="21">
        <f t="shared" si="9"/>
        <v>0</v>
      </c>
      <c r="D37" s="21">
        <f t="shared" si="10"/>
        <v>0</v>
      </c>
      <c r="E37" s="22">
        <f t="shared" si="15"/>
        <v>0</v>
      </c>
      <c r="F37" s="23">
        <f t="shared" si="15"/>
        <v>0</v>
      </c>
      <c r="G37" s="24">
        <f t="shared" si="12"/>
        <v>0</v>
      </c>
      <c r="H37">
        <f t="shared" si="13"/>
        <v>0</v>
      </c>
    </row>
    <row r="38" spans="1:47" x14ac:dyDescent="0.3">
      <c r="A38" s="20">
        <f t="shared" si="7"/>
        <v>0</v>
      </c>
      <c r="B38" s="25">
        <f t="shared" si="8"/>
        <v>0</v>
      </c>
      <c r="C38" s="21">
        <f t="shared" si="9"/>
        <v>0</v>
      </c>
      <c r="D38" s="21">
        <f t="shared" si="10"/>
        <v>0</v>
      </c>
      <c r="E38" s="22">
        <f t="shared" si="15"/>
        <v>0</v>
      </c>
      <c r="F38" s="23">
        <f t="shared" si="15"/>
        <v>0</v>
      </c>
      <c r="G38" s="24">
        <f t="shared" si="12"/>
        <v>0</v>
      </c>
      <c r="H38">
        <f t="shared" si="13"/>
        <v>0</v>
      </c>
    </row>
    <row r="39" spans="1:47" x14ac:dyDescent="0.3">
      <c r="A39" s="20">
        <f t="shared" si="7"/>
        <v>0</v>
      </c>
      <c r="B39" s="25">
        <f t="shared" si="8"/>
        <v>0</v>
      </c>
      <c r="C39" s="21">
        <f t="shared" si="9"/>
        <v>0</v>
      </c>
      <c r="D39" s="21">
        <f t="shared" si="10"/>
        <v>0</v>
      </c>
      <c r="E39" s="22">
        <f t="shared" si="15"/>
        <v>0</v>
      </c>
      <c r="F39" s="23">
        <f t="shared" si="15"/>
        <v>0</v>
      </c>
      <c r="G39" s="24">
        <f t="shared" si="12"/>
        <v>0</v>
      </c>
      <c r="H39">
        <f t="shared" si="13"/>
        <v>0</v>
      </c>
    </row>
    <row r="40" spans="1:47" x14ac:dyDescent="0.3">
      <c r="A40" s="20">
        <f t="shared" si="7"/>
        <v>0</v>
      </c>
      <c r="B40" s="25">
        <f t="shared" si="8"/>
        <v>0</v>
      </c>
      <c r="C40" s="21">
        <f t="shared" si="9"/>
        <v>0</v>
      </c>
      <c r="D40" s="21">
        <f t="shared" si="10"/>
        <v>0</v>
      </c>
      <c r="E40" s="22">
        <f t="shared" si="15"/>
        <v>0</v>
      </c>
      <c r="F40" s="23">
        <f t="shared" si="15"/>
        <v>0</v>
      </c>
      <c r="G40" s="24">
        <f t="shared" si="12"/>
        <v>0</v>
      </c>
      <c r="H40">
        <f t="shared" si="13"/>
        <v>0</v>
      </c>
    </row>
    <row r="41" spans="1:47" x14ac:dyDescent="0.3">
      <c r="A41" s="20">
        <f t="shared" si="7"/>
        <v>0</v>
      </c>
      <c r="B41" s="25">
        <f t="shared" si="8"/>
        <v>0</v>
      </c>
      <c r="C41" s="21">
        <f t="shared" si="9"/>
        <v>0</v>
      </c>
      <c r="D41" s="21">
        <f t="shared" si="10"/>
        <v>0</v>
      </c>
      <c r="E41" s="22">
        <f t="shared" si="15"/>
        <v>0</v>
      </c>
      <c r="F41" s="23">
        <f t="shared" si="15"/>
        <v>0</v>
      </c>
      <c r="G41" s="24">
        <f t="shared" si="12"/>
        <v>0</v>
      </c>
      <c r="H41">
        <f t="shared" si="13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7"/>
        <v>0</v>
      </c>
      <c r="B42" s="25">
        <f t="shared" si="8"/>
        <v>0</v>
      </c>
      <c r="C42" s="21">
        <f t="shared" si="9"/>
        <v>0</v>
      </c>
      <c r="D42" s="21">
        <f t="shared" si="10"/>
        <v>0</v>
      </c>
      <c r="E42" s="22">
        <f t="shared" ref="E42:F47" si="16">AD83</f>
        <v>0</v>
      </c>
      <c r="F42" s="23">
        <f t="shared" si="16"/>
        <v>0</v>
      </c>
      <c r="G42" s="24">
        <f t="shared" si="12"/>
        <v>0</v>
      </c>
      <c r="H42">
        <f t="shared" si="13"/>
        <v>0</v>
      </c>
    </row>
    <row r="43" spans="1:47" x14ac:dyDescent="0.3">
      <c r="A43" s="20">
        <f t="shared" si="7"/>
        <v>0</v>
      </c>
      <c r="B43" s="25">
        <f t="shared" si="8"/>
        <v>0</v>
      </c>
      <c r="C43" s="21">
        <f t="shared" si="9"/>
        <v>0</v>
      </c>
      <c r="D43" s="21">
        <f t="shared" si="10"/>
        <v>0</v>
      </c>
      <c r="E43" s="22">
        <f t="shared" si="16"/>
        <v>0</v>
      </c>
      <c r="F43" s="23">
        <f t="shared" si="16"/>
        <v>0</v>
      </c>
      <c r="G43" s="24">
        <f t="shared" si="12"/>
        <v>0</v>
      </c>
      <c r="H43">
        <f t="shared" si="13"/>
        <v>0</v>
      </c>
    </row>
    <row r="44" spans="1:47" x14ac:dyDescent="0.3">
      <c r="A44" s="20">
        <f t="shared" si="7"/>
        <v>0</v>
      </c>
      <c r="B44" s="25">
        <f t="shared" si="8"/>
        <v>0</v>
      </c>
      <c r="C44" s="21">
        <f t="shared" si="9"/>
        <v>0</v>
      </c>
      <c r="D44" s="21">
        <f t="shared" si="10"/>
        <v>0</v>
      </c>
      <c r="E44" s="22">
        <f t="shared" si="16"/>
        <v>0</v>
      </c>
      <c r="F44" s="23">
        <f t="shared" si="16"/>
        <v>0</v>
      </c>
      <c r="G44" s="24">
        <f t="shared" si="12"/>
        <v>0</v>
      </c>
      <c r="H44">
        <f t="shared" si="13"/>
        <v>0</v>
      </c>
    </row>
    <row r="45" spans="1:47" x14ac:dyDescent="0.3">
      <c r="A45" s="20">
        <f t="shared" si="7"/>
        <v>0</v>
      </c>
      <c r="B45" s="25">
        <f t="shared" si="8"/>
        <v>0</v>
      </c>
      <c r="C45" s="21">
        <f t="shared" si="9"/>
        <v>0</v>
      </c>
      <c r="D45" s="21">
        <f t="shared" si="10"/>
        <v>0</v>
      </c>
      <c r="E45" s="22">
        <f t="shared" si="16"/>
        <v>0</v>
      </c>
      <c r="F45" s="23">
        <f t="shared" si="16"/>
        <v>0</v>
      </c>
      <c r="G45" s="24">
        <f t="shared" si="12"/>
        <v>0</v>
      </c>
      <c r="H45">
        <f t="shared" si="13"/>
        <v>0</v>
      </c>
    </row>
    <row r="46" spans="1:47" ht="15" thickBot="1" x14ac:dyDescent="0.35">
      <c r="A46" s="29">
        <f t="shared" si="7"/>
        <v>0</v>
      </c>
      <c r="B46" s="30">
        <f t="shared" si="8"/>
        <v>0</v>
      </c>
      <c r="C46" s="31">
        <f t="shared" si="9"/>
        <v>0</v>
      </c>
      <c r="D46" s="31">
        <f t="shared" si="10"/>
        <v>0</v>
      </c>
      <c r="E46" s="32">
        <f t="shared" si="16"/>
        <v>0</v>
      </c>
      <c r="F46" s="33">
        <f t="shared" si="16"/>
        <v>0</v>
      </c>
      <c r="G46" s="34">
        <f t="shared" si="12"/>
        <v>0</v>
      </c>
      <c r="H46">
        <f t="shared" si="13"/>
        <v>0</v>
      </c>
    </row>
    <row r="47" spans="1:47" x14ac:dyDescent="0.3">
      <c r="A47" s="45">
        <f t="shared" si="7"/>
        <v>0</v>
      </c>
      <c r="B47" s="46">
        <f t="shared" si="8"/>
        <v>0</v>
      </c>
      <c r="C47" s="45">
        <f t="shared" si="9"/>
        <v>0</v>
      </c>
      <c r="D47" s="45">
        <f t="shared" si="10"/>
        <v>0</v>
      </c>
      <c r="E47" s="45">
        <f t="shared" si="16"/>
        <v>0</v>
      </c>
      <c r="F47" s="45">
        <f t="shared" si="16"/>
        <v>0</v>
      </c>
      <c r="G47" s="45">
        <f t="shared" si="12"/>
        <v>0</v>
      </c>
      <c r="H47">
        <f t="shared" si="13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370</v>
      </c>
      <c r="B49" t="s">
        <v>47</v>
      </c>
      <c r="C49">
        <v>24640</v>
      </c>
      <c r="D49">
        <v>144905</v>
      </c>
      <c r="E49" t="s">
        <v>341</v>
      </c>
      <c r="F49" t="s">
        <v>49</v>
      </c>
      <c r="G49">
        <v>262891</v>
      </c>
      <c r="H49">
        <v>31</v>
      </c>
      <c r="I49">
        <v>0.14000000000000001</v>
      </c>
      <c r="J49" t="s">
        <v>50</v>
      </c>
      <c r="K49">
        <v>920083</v>
      </c>
      <c r="L49" t="s">
        <v>977</v>
      </c>
      <c r="M49" t="s">
        <v>544</v>
      </c>
      <c r="N49">
        <v>29</v>
      </c>
      <c r="O49">
        <v>30</v>
      </c>
      <c r="P49" t="s">
        <v>50</v>
      </c>
      <c r="Q49" t="s">
        <v>53</v>
      </c>
      <c r="R49">
        <v>601</v>
      </c>
      <c r="S49">
        <v>114</v>
      </c>
      <c r="T49" t="s">
        <v>163</v>
      </c>
      <c r="U49">
        <v>1</v>
      </c>
      <c r="V49" t="s">
        <v>348</v>
      </c>
      <c r="W49" t="s">
        <v>50</v>
      </c>
      <c r="X49">
        <v>600.59599700000001</v>
      </c>
      <c r="Y49">
        <v>262891</v>
      </c>
      <c r="Z49" t="s">
        <v>977</v>
      </c>
      <c r="AA49" t="s">
        <v>544</v>
      </c>
      <c r="AB49" t="s">
        <v>172</v>
      </c>
      <c r="AC49" t="s">
        <v>49</v>
      </c>
      <c r="AD49">
        <v>120</v>
      </c>
      <c r="AE49" t="s">
        <v>58</v>
      </c>
      <c r="AF49">
        <v>580</v>
      </c>
      <c r="AG49" t="s">
        <v>117</v>
      </c>
      <c r="AH49">
        <v>41556</v>
      </c>
      <c r="AI49" t="s">
        <v>978</v>
      </c>
      <c r="AJ49" t="s">
        <v>61</v>
      </c>
      <c r="AK49">
        <v>1000</v>
      </c>
      <c r="AL49">
        <v>375</v>
      </c>
      <c r="AM49">
        <v>1375</v>
      </c>
      <c r="AN49">
        <v>797500</v>
      </c>
      <c r="AO49">
        <v>755690</v>
      </c>
      <c r="AP49">
        <v>0</v>
      </c>
      <c r="AQ49">
        <v>0</v>
      </c>
      <c r="AR49">
        <v>302380</v>
      </c>
      <c r="AS49" t="s">
        <v>71</v>
      </c>
      <c r="AT49">
        <v>302380</v>
      </c>
      <c r="AU49">
        <v>529040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workbookViewId="0">
      <pane ySplit="9240" topLeftCell="A44"/>
      <selection activeCell="G2" sqref="G1:G2"/>
      <selection pane="bottomLeft" activeCell="A46" sqref="A46:G46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" t="s">
        <v>1169</v>
      </c>
      <c r="C1" s="4" t="s">
        <v>1170</v>
      </c>
      <c r="D1" s="6" t="s">
        <v>1169</v>
      </c>
      <c r="E1" s="2"/>
      <c r="F1" s="2"/>
      <c r="G1" s="81" t="s">
        <v>1235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2"/>
      <c r="F2" s="2"/>
      <c r="G2" s="81" t="s">
        <v>1268</v>
      </c>
      <c r="H2" s="1" t="s">
        <v>1177</v>
      </c>
    </row>
    <row r="3" spans="1:8" ht="15" thickBot="1" x14ac:dyDescent="0.35">
      <c r="A3" s="10" t="s">
        <v>1179</v>
      </c>
      <c r="B3" s="26">
        <f>SUM(B8:B47)</f>
        <v>668240</v>
      </c>
      <c r="C3" s="27">
        <f>H3/D3</f>
        <v>2325</v>
      </c>
      <c r="D3" s="28">
        <f>SUM(D8:D47)</f>
        <v>860</v>
      </c>
      <c r="E3" s="2"/>
      <c r="F3" s="2"/>
      <c r="G3" s="2"/>
      <c r="H3">
        <f>SUM(H8:H47)</f>
        <v>1999500</v>
      </c>
    </row>
    <row r="4" spans="1:8" ht="15" thickBot="1" x14ac:dyDescent="0.35">
      <c r="A4" s="2"/>
      <c r="B4" s="2"/>
      <c r="C4" s="2"/>
      <c r="D4" s="2"/>
      <c r="E4" s="2"/>
      <c r="F4" s="2"/>
      <c r="G4" s="2"/>
    </row>
    <row r="5" spans="1:8" x14ac:dyDescent="0.3">
      <c r="A5" s="3" t="s">
        <v>1168</v>
      </c>
      <c r="B5" s="4" t="s">
        <v>1167</v>
      </c>
      <c r="C5" s="4" t="s">
        <v>1175</v>
      </c>
      <c r="D5" s="4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" si="0">Y49</f>
        <v>169846</v>
      </c>
      <c r="B8" s="25">
        <f t="shared" ref="B8" si="1">AU49</f>
        <v>668240</v>
      </c>
      <c r="C8" s="21">
        <f t="shared" ref="C8" si="2">AM49</f>
        <v>2325</v>
      </c>
      <c r="D8" s="21">
        <f t="shared" ref="D8" si="3">AF49</f>
        <v>860</v>
      </c>
      <c r="E8" s="22">
        <f>AD49</f>
        <v>108</v>
      </c>
      <c r="F8" s="23">
        <f t="shared" ref="F8" si="4">AE49</f>
        <v>72</v>
      </c>
      <c r="G8" s="24" t="str">
        <f t="shared" ref="G8" si="5">V49</f>
        <v>03M</v>
      </c>
      <c r="H8">
        <f t="shared" ref="H8" si="6">AN49</f>
        <v>1999500</v>
      </c>
    </row>
    <row r="9" spans="1:8" x14ac:dyDescent="0.3">
      <c r="A9" s="20">
        <f t="shared" ref="A9:A47" si="7">Y50</f>
        <v>0</v>
      </c>
      <c r="B9" s="25">
        <f t="shared" ref="B9:B47" si="8">AU50</f>
        <v>0</v>
      </c>
      <c r="C9" s="21">
        <f t="shared" ref="C9:C47" si="9">AM50</f>
        <v>0</v>
      </c>
      <c r="D9" s="21">
        <f t="shared" ref="D9:D47" si="10">AF50</f>
        <v>0</v>
      </c>
      <c r="E9" s="22">
        <f>AD50</f>
        <v>0</v>
      </c>
      <c r="F9" s="23">
        <f t="shared" ref="F9" si="11">AE50</f>
        <v>0</v>
      </c>
      <c r="G9" s="24">
        <f t="shared" ref="G9:G47" si="12">V50</f>
        <v>0</v>
      </c>
      <c r="H9">
        <f t="shared" ref="H9:H47" si="13">AN50</f>
        <v>0</v>
      </c>
    </row>
    <row r="10" spans="1:8" x14ac:dyDescent="0.3">
      <c r="A10" s="20">
        <f t="shared" si="7"/>
        <v>0</v>
      </c>
      <c r="B10" s="25">
        <f t="shared" si="8"/>
        <v>0</v>
      </c>
      <c r="C10" s="21">
        <f t="shared" si="9"/>
        <v>0</v>
      </c>
      <c r="D10" s="21">
        <f t="shared" si="10"/>
        <v>0</v>
      </c>
      <c r="E10" s="22">
        <f t="shared" ref="E10:F10" si="14">AD51</f>
        <v>0</v>
      </c>
      <c r="F10" s="23">
        <f t="shared" si="14"/>
        <v>0</v>
      </c>
      <c r="G10" s="24">
        <f t="shared" si="12"/>
        <v>0</v>
      </c>
      <c r="H10">
        <f t="shared" si="13"/>
        <v>0</v>
      </c>
    </row>
    <row r="11" spans="1:8" x14ac:dyDescent="0.3">
      <c r="A11" s="20">
        <f t="shared" si="7"/>
        <v>0</v>
      </c>
      <c r="B11" s="25">
        <f t="shared" si="8"/>
        <v>0</v>
      </c>
      <c r="C11" s="21">
        <f t="shared" si="9"/>
        <v>0</v>
      </c>
      <c r="D11" s="21">
        <f t="shared" si="10"/>
        <v>0</v>
      </c>
      <c r="E11" s="22">
        <f t="shared" ref="E11:F11" si="15">AD52</f>
        <v>0</v>
      </c>
      <c r="F11" s="23">
        <f t="shared" si="15"/>
        <v>0</v>
      </c>
      <c r="G11" s="24">
        <f t="shared" si="12"/>
        <v>0</v>
      </c>
      <c r="H11">
        <f t="shared" si="13"/>
        <v>0</v>
      </c>
    </row>
    <row r="12" spans="1:8" x14ac:dyDescent="0.3">
      <c r="A12" s="20">
        <f t="shared" si="7"/>
        <v>0</v>
      </c>
      <c r="B12" s="25">
        <f t="shared" si="8"/>
        <v>0</v>
      </c>
      <c r="C12" s="21">
        <f t="shared" si="9"/>
        <v>0</v>
      </c>
      <c r="D12" s="21">
        <f t="shared" si="10"/>
        <v>0</v>
      </c>
      <c r="E12" s="22">
        <f t="shared" ref="E12:F12" si="16">AD53</f>
        <v>0</v>
      </c>
      <c r="F12" s="23">
        <f t="shared" si="16"/>
        <v>0</v>
      </c>
      <c r="G12" s="24">
        <f t="shared" si="12"/>
        <v>0</v>
      </c>
      <c r="H12">
        <f t="shared" si="13"/>
        <v>0</v>
      </c>
    </row>
    <row r="13" spans="1:8" x14ac:dyDescent="0.3">
      <c r="A13" s="20">
        <f t="shared" si="7"/>
        <v>0</v>
      </c>
      <c r="B13" s="25">
        <f t="shared" si="8"/>
        <v>0</v>
      </c>
      <c r="C13" s="21">
        <f t="shared" si="9"/>
        <v>0</v>
      </c>
      <c r="D13" s="21">
        <f t="shared" si="10"/>
        <v>0</v>
      </c>
      <c r="E13" s="22">
        <f t="shared" ref="E13:F13" si="17">AD54</f>
        <v>0</v>
      </c>
      <c r="F13" s="23">
        <f t="shared" si="17"/>
        <v>0</v>
      </c>
      <c r="G13" s="24">
        <f t="shared" si="12"/>
        <v>0</v>
      </c>
      <c r="H13">
        <f t="shared" si="13"/>
        <v>0</v>
      </c>
    </row>
    <row r="14" spans="1:8" x14ac:dyDescent="0.3">
      <c r="A14" s="20">
        <f t="shared" si="7"/>
        <v>0</v>
      </c>
      <c r="B14" s="25">
        <f t="shared" si="8"/>
        <v>0</v>
      </c>
      <c r="C14" s="21">
        <f t="shared" si="9"/>
        <v>0</v>
      </c>
      <c r="D14" s="21">
        <f t="shared" si="10"/>
        <v>0</v>
      </c>
      <c r="E14" s="22">
        <f t="shared" ref="E14:F14" si="18">AD55</f>
        <v>0</v>
      </c>
      <c r="F14" s="23">
        <f t="shared" si="18"/>
        <v>0</v>
      </c>
      <c r="G14" s="24">
        <f t="shared" si="12"/>
        <v>0</v>
      </c>
      <c r="H14">
        <f t="shared" si="13"/>
        <v>0</v>
      </c>
    </row>
    <row r="15" spans="1:8" x14ac:dyDescent="0.3">
      <c r="A15" s="20">
        <f t="shared" si="7"/>
        <v>0</v>
      </c>
      <c r="B15" s="25">
        <f t="shared" si="8"/>
        <v>0</v>
      </c>
      <c r="C15" s="21">
        <f t="shared" si="9"/>
        <v>0</v>
      </c>
      <c r="D15" s="21">
        <f t="shared" si="10"/>
        <v>0</v>
      </c>
      <c r="E15" s="22">
        <f t="shared" ref="E15:F15" si="19">AD56</f>
        <v>0</v>
      </c>
      <c r="F15" s="23">
        <f t="shared" si="19"/>
        <v>0</v>
      </c>
      <c r="G15" s="24">
        <f t="shared" si="12"/>
        <v>0</v>
      </c>
      <c r="H15">
        <f t="shared" si="13"/>
        <v>0</v>
      </c>
    </row>
    <row r="16" spans="1:8" x14ac:dyDescent="0.3">
      <c r="A16" s="20">
        <f t="shared" si="7"/>
        <v>0</v>
      </c>
      <c r="B16" s="25">
        <f t="shared" si="8"/>
        <v>0</v>
      </c>
      <c r="C16" s="21">
        <f t="shared" si="9"/>
        <v>0</v>
      </c>
      <c r="D16" s="21">
        <f t="shared" si="10"/>
        <v>0</v>
      </c>
      <c r="E16" s="22">
        <f t="shared" ref="E16:F16" si="20">AD57</f>
        <v>0</v>
      </c>
      <c r="F16" s="23">
        <f t="shared" si="20"/>
        <v>0</v>
      </c>
      <c r="G16" s="24">
        <f t="shared" si="12"/>
        <v>0</v>
      </c>
      <c r="H16">
        <f t="shared" si="13"/>
        <v>0</v>
      </c>
    </row>
    <row r="17" spans="1:8" x14ac:dyDescent="0.3">
      <c r="A17" s="20">
        <f t="shared" si="7"/>
        <v>0</v>
      </c>
      <c r="B17" s="25">
        <f t="shared" si="8"/>
        <v>0</v>
      </c>
      <c r="C17" s="21">
        <f t="shared" si="9"/>
        <v>0</v>
      </c>
      <c r="D17" s="21">
        <f t="shared" si="10"/>
        <v>0</v>
      </c>
      <c r="E17" s="22">
        <f t="shared" ref="E17:F17" si="21">AD58</f>
        <v>0</v>
      </c>
      <c r="F17" s="23">
        <f t="shared" si="21"/>
        <v>0</v>
      </c>
      <c r="G17" s="24">
        <f t="shared" si="12"/>
        <v>0</v>
      </c>
      <c r="H17">
        <f t="shared" si="13"/>
        <v>0</v>
      </c>
    </row>
    <row r="18" spans="1:8" x14ac:dyDescent="0.3">
      <c r="A18" s="20">
        <f t="shared" si="7"/>
        <v>0</v>
      </c>
      <c r="B18" s="25">
        <f t="shared" si="8"/>
        <v>0</v>
      </c>
      <c r="C18" s="21">
        <f t="shared" si="9"/>
        <v>0</v>
      </c>
      <c r="D18" s="21">
        <f t="shared" si="10"/>
        <v>0</v>
      </c>
      <c r="E18" s="22">
        <f t="shared" ref="E18:F18" si="22">AD59</f>
        <v>0</v>
      </c>
      <c r="F18" s="23">
        <f t="shared" si="22"/>
        <v>0</v>
      </c>
      <c r="G18" s="24">
        <f t="shared" si="12"/>
        <v>0</v>
      </c>
      <c r="H18">
        <f t="shared" si="13"/>
        <v>0</v>
      </c>
    </row>
    <row r="19" spans="1:8" x14ac:dyDescent="0.3">
      <c r="A19" s="20">
        <f t="shared" si="7"/>
        <v>0</v>
      </c>
      <c r="B19" s="25">
        <f t="shared" si="8"/>
        <v>0</v>
      </c>
      <c r="C19" s="21">
        <f t="shared" si="9"/>
        <v>0</v>
      </c>
      <c r="D19" s="21">
        <f t="shared" si="10"/>
        <v>0</v>
      </c>
      <c r="E19" s="22">
        <f t="shared" ref="E19:F19" si="23">AD60</f>
        <v>0</v>
      </c>
      <c r="F19" s="23">
        <f t="shared" si="23"/>
        <v>0</v>
      </c>
      <c r="G19" s="24">
        <f t="shared" si="12"/>
        <v>0</v>
      </c>
      <c r="H19">
        <f t="shared" si="13"/>
        <v>0</v>
      </c>
    </row>
    <row r="20" spans="1:8" x14ac:dyDescent="0.3">
      <c r="A20" s="20">
        <f t="shared" si="7"/>
        <v>0</v>
      </c>
      <c r="B20" s="25">
        <f t="shared" si="8"/>
        <v>0</v>
      </c>
      <c r="C20" s="21">
        <f t="shared" si="9"/>
        <v>0</v>
      </c>
      <c r="D20" s="21">
        <f t="shared" si="10"/>
        <v>0</v>
      </c>
      <c r="E20" s="22">
        <f t="shared" ref="E20:F20" si="24">AD61</f>
        <v>0</v>
      </c>
      <c r="F20" s="23">
        <f t="shared" si="24"/>
        <v>0</v>
      </c>
      <c r="G20" s="24">
        <f t="shared" si="12"/>
        <v>0</v>
      </c>
      <c r="H20">
        <f t="shared" si="13"/>
        <v>0</v>
      </c>
    </row>
    <row r="21" spans="1:8" x14ac:dyDescent="0.3">
      <c r="A21" s="20">
        <f t="shared" si="7"/>
        <v>0</v>
      </c>
      <c r="B21" s="25">
        <f t="shared" si="8"/>
        <v>0</v>
      </c>
      <c r="C21" s="21">
        <f t="shared" si="9"/>
        <v>0</v>
      </c>
      <c r="D21" s="21">
        <f t="shared" si="10"/>
        <v>0</v>
      </c>
      <c r="E21" s="22">
        <f t="shared" ref="E21:F21" si="25">AD62</f>
        <v>0</v>
      </c>
      <c r="F21" s="23">
        <f t="shared" si="25"/>
        <v>0</v>
      </c>
      <c r="G21" s="24">
        <f t="shared" si="12"/>
        <v>0</v>
      </c>
      <c r="H21">
        <f t="shared" si="13"/>
        <v>0</v>
      </c>
    </row>
    <row r="22" spans="1:8" x14ac:dyDescent="0.3">
      <c r="A22" s="20">
        <f t="shared" si="7"/>
        <v>0</v>
      </c>
      <c r="B22" s="25">
        <f t="shared" si="8"/>
        <v>0</v>
      </c>
      <c r="C22" s="21">
        <f t="shared" si="9"/>
        <v>0</v>
      </c>
      <c r="D22" s="21">
        <f t="shared" si="10"/>
        <v>0</v>
      </c>
      <c r="E22" s="22">
        <f t="shared" ref="E22:F22" si="26">AD63</f>
        <v>0</v>
      </c>
      <c r="F22" s="23">
        <f t="shared" si="26"/>
        <v>0</v>
      </c>
      <c r="G22" s="24">
        <f t="shared" si="12"/>
        <v>0</v>
      </c>
      <c r="H22">
        <f t="shared" si="13"/>
        <v>0</v>
      </c>
    </row>
    <row r="23" spans="1:8" x14ac:dyDescent="0.3">
      <c r="A23" s="20">
        <f t="shared" si="7"/>
        <v>0</v>
      </c>
      <c r="B23" s="25">
        <f t="shared" si="8"/>
        <v>0</v>
      </c>
      <c r="C23" s="21">
        <f t="shared" si="9"/>
        <v>0</v>
      </c>
      <c r="D23" s="21">
        <f t="shared" si="10"/>
        <v>0</v>
      </c>
      <c r="E23" s="22">
        <f t="shared" ref="E23:F23" si="27">AD64</f>
        <v>0</v>
      </c>
      <c r="F23" s="23">
        <f t="shared" si="27"/>
        <v>0</v>
      </c>
      <c r="G23" s="24">
        <f t="shared" si="12"/>
        <v>0</v>
      </c>
      <c r="H23">
        <f t="shared" si="13"/>
        <v>0</v>
      </c>
    </row>
    <row r="24" spans="1:8" x14ac:dyDescent="0.3">
      <c r="A24" s="20">
        <f t="shared" si="7"/>
        <v>0</v>
      </c>
      <c r="B24" s="25">
        <f t="shared" si="8"/>
        <v>0</v>
      </c>
      <c r="C24" s="21">
        <f t="shared" si="9"/>
        <v>0</v>
      </c>
      <c r="D24" s="21">
        <f t="shared" si="10"/>
        <v>0</v>
      </c>
      <c r="E24" s="22">
        <f t="shared" ref="E24:F24" si="28">AD65</f>
        <v>0</v>
      </c>
      <c r="F24" s="23">
        <f t="shared" si="28"/>
        <v>0</v>
      </c>
      <c r="G24" s="24">
        <f t="shared" si="12"/>
        <v>0</v>
      </c>
      <c r="H24">
        <f t="shared" si="13"/>
        <v>0</v>
      </c>
    </row>
    <row r="25" spans="1:8" x14ac:dyDescent="0.3">
      <c r="A25" s="20">
        <f t="shared" si="7"/>
        <v>0</v>
      </c>
      <c r="B25" s="25">
        <f t="shared" si="8"/>
        <v>0</v>
      </c>
      <c r="C25" s="21">
        <f t="shared" si="9"/>
        <v>0</v>
      </c>
      <c r="D25" s="21">
        <f t="shared" si="10"/>
        <v>0</v>
      </c>
      <c r="E25" s="22">
        <f t="shared" ref="E25:F25" si="29">AD66</f>
        <v>0</v>
      </c>
      <c r="F25" s="23">
        <f t="shared" si="29"/>
        <v>0</v>
      </c>
      <c r="G25" s="24">
        <f t="shared" si="12"/>
        <v>0</v>
      </c>
      <c r="H25">
        <f t="shared" si="13"/>
        <v>0</v>
      </c>
    </row>
    <row r="26" spans="1:8" x14ac:dyDescent="0.3">
      <c r="A26" s="20">
        <f t="shared" si="7"/>
        <v>0</v>
      </c>
      <c r="B26" s="25">
        <f t="shared" si="8"/>
        <v>0</v>
      </c>
      <c r="C26" s="21">
        <f t="shared" si="9"/>
        <v>0</v>
      </c>
      <c r="D26" s="21">
        <f t="shared" si="10"/>
        <v>0</v>
      </c>
      <c r="E26" s="22">
        <f t="shared" ref="E26:F26" si="30">AD67</f>
        <v>0</v>
      </c>
      <c r="F26" s="23">
        <f t="shared" si="30"/>
        <v>0</v>
      </c>
      <c r="G26" s="24">
        <f t="shared" si="12"/>
        <v>0</v>
      </c>
      <c r="H26">
        <f t="shared" si="13"/>
        <v>0</v>
      </c>
    </row>
    <row r="27" spans="1:8" x14ac:dyDescent="0.3">
      <c r="A27" s="20">
        <f t="shared" si="7"/>
        <v>0</v>
      </c>
      <c r="B27" s="25">
        <f t="shared" si="8"/>
        <v>0</v>
      </c>
      <c r="C27" s="21">
        <f t="shared" si="9"/>
        <v>0</v>
      </c>
      <c r="D27" s="21">
        <f t="shared" si="10"/>
        <v>0</v>
      </c>
      <c r="E27" s="22">
        <f t="shared" ref="E27:F27" si="31">AD68</f>
        <v>0</v>
      </c>
      <c r="F27" s="23">
        <f t="shared" si="31"/>
        <v>0</v>
      </c>
      <c r="G27" s="24">
        <f t="shared" si="12"/>
        <v>0</v>
      </c>
      <c r="H27">
        <f t="shared" si="13"/>
        <v>0</v>
      </c>
    </row>
    <row r="28" spans="1:8" x14ac:dyDescent="0.3">
      <c r="A28" s="20">
        <f t="shared" si="7"/>
        <v>0</v>
      </c>
      <c r="B28" s="25">
        <f t="shared" si="8"/>
        <v>0</v>
      </c>
      <c r="C28" s="21">
        <f t="shared" si="9"/>
        <v>0</v>
      </c>
      <c r="D28" s="21">
        <f t="shared" si="10"/>
        <v>0</v>
      </c>
      <c r="E28" s="22">
        <f t="shared" ref="E28:F28" si="32">AD69</f>
        <v>0</v>
      </c>
      <c r="F28" s="23">
        <f t="shared" si="32"/>
        <v>0</v>
      </c>
      <c r="G28" s="24">
        <f t="shared" si="12"/>
        <v>0</v>
      </c>
      <c r="H28">
        <f t="shared" si="13"/>
        <v>0</v>
      </c>
    </row>
    <row r="29" spans="1:8" x14ac:dyDescent="0.3">
      <c r="A29" s="20">
        <f t="shared" si="7"/>
        <v>0</v>
      </c>
      <c r="B29" s="25">
        <f t="shared" si="8"/>
        <v>0</v>
      </c>
      <c r="C29" s="21">
        <f t="shared" si="9"/>
        <v>0</v>
      </c>
      <c r="D29" s="21">
        <f t="shared" si="10"/>
        <v>0</v>
      </c>
      <c r="E29" s="22">
        <f t="shared" ref="E29:F29" si="33">AD70</f>
        <v>0</v>
      </c>
      <c r="F29" s="23">
        <f t="shared" si="33"/>
        <v>0</v>
      </c>
      <c r="G29" s="24">
        <f t="shared" si="12"/>
        <v>0</v>
      </c>
      <c r="H29">
        <f t="shared" si="13"/>
        <v>0</v>
      </c>
    </row>
    <row r="30" spans="1:8" x14ac:dyDescent="0.3">
      <c r="A30" s="20">
        <f t="shared" si="7"/>
        <v>0</v>
      </c>
      <c r="B30" s="25">
        <f t="shared" si="8"/>
        <v>0</v>
      </c>
      <c r="C30" s="21">
        <f t="shared" si="9"/>
        <v>0</v>
      </c>
      <c r="D30" s="21">
        <f t="shared" si="10"/>
        <v>0</v>
      </c>
      <c r="E30" s="22">
        <f t="shared" ref="E30:F30" si="34">AD71</f>
        <v>0</v>
      </c>
      <c r="F30" s="23">
        <f t="shared" si="34"/>
        <v>0</v>
      </c>
      <c r="G30" s="24">
        <f t="shared" si="12"/>
        <v>0</v>
      </c>
      <c r="H30">
        <f t="shared" si="13"/>
        <v>0</v>
      </c>
    </row>
    <row r="31" spans="1:8" x14ac:dyDescent="0.3">
      <c r="A31" s="20">
        <f t="shared" si="7"/>
        <v>0</v>
      </c>
      <c r="B31" s="25">
        <f t="shared" si="8"/>
        <v>0</v>
      </c>
      <c r="C31" s="21">
        <f t="shared" si="9"/>
        <v>0</v>
      </c>
      <c r="D31" s="21">
        <f t="shared" si="10"/>
        <v>0</v>
      </c>
      <c r="E31" s="22">
        <f t="shared" ref="E31:F31" si="35">AD72</f>
        <v>0</v>
      </c>
      <c r="F31" s="23">
        <f t="shared" si="35"/>
        <v>0</v>
      </c>
      <c r="G31" s="24">
        <f t="shared" si="12"/>
        <v>0</v>
      </c>
      <c r="H31">
        <f t="shared" si="13"/>
        <v>0</v>
      </c>
    </row>
    <row r="32" spans="1:8" x14ac:dyDescent="0.3">
      <c r="A32" s="20">
        <f t="shared" si="7"/>
        <v>0</v>
      </c>
      <c r="B32" s="25">
        <f t="shared" si="8"/>
        <v>0</v>
      </c>
      <c r="C32" s="21">
        <f t="shared" si="9"/>
        <v>0</v>
      </c>
      <c r="D32" s="21">
        <f t="shared" si="10"/>
        <v>0</v>
      </c>
      <c r="E32" s="22">
        <f t="shared" ref="E32:F32" si="36">AD73</f>
        <v>0</v>
      </c>
      <c r="F32" s="23">
        <f t="shared" si="36"/>
        <v>0</v>
      </c>
      <c r="G32" s="24">
        <f t="shared" si="12"/>
        <v>0</v>
      </c>
      <c r="H32">
        <f t="shared" si="13"/>
        <v>0</v>
      </c>
    </row>
    <row r="33" spans="1:47" x14ac:dyDescent="0.3">
      <c r="A33" s="20">
        <f t="shared" si="7"/>
        <v>0</v>
      </c>
      <c r="B33" s="25">
        <f t="shared" si="8"/>
        <v>0</v>
      </c>
      <c r="C33" s="21">
        <f t="shared" si="9"/>
        <v>0</v>
      </c>
      <c r="D33" s="21">
        <f t="shared" si="10"/>
        <v>0</v>
      </c>
      <c r="E33" s="22">
        <f t="shared" ref="E33:F33" si="37">AD74</f>
        <v>0</v>
      </c>
      <c r="F33" s="23">
        <f t="shared" si="37"/>
        <v>0</v>
      </c>
      <c r="G33" s="24">
        <f t="shared" si="12"/>
        <v>0</v>
      </c>
      <c r="H33">
        <f t="shared" si="13"/>
        <v>0</v>
      </c>
    </row>
    <row r="34" spans="1:47" x14ac:dyDescent="0.3">
      <c r="A34" s="20">
        <f t="shared" si="7"/>
        <v>0</v>
      </c>
      <c r="B34" s="25">
        <f t="shared" si="8"/>
        <v>0</v>
      </c>
      <c r="C34" s="21">
        <f t="shared" si="9"/>
        <v>0</v>
      </c>
      <c r="D34" s="21">
        <f t="shared" si="10"/>
        <v>0</v>
      </c>
      <c r="E34" s="22">
        <f t="shared" ref="E34:F34" si="38">AD75</f>
        <v>0</v>
      </c>
      <c r="F34" s="23">
        <f t="shared" si="38"/>
        <v>0</v>
      </c>
      <c r="G34" s="24">
        <f t="shared" si="12"/>
        <v>0</v>
      </c>
      <c r="H34">
        <f t="shared" si="13"/>
        <v>0</v>
      </c>
    </row>
    <row r="35" spans="1:47" x14ac:dyDescent="0.3">
      <c r="A35" s="20">
        <f t="shared" si="7"/>
        <v>0</v>
      </c>
      <c r="B35" s="25">
        <f t="shared" si="8"/>
        <v>0</v>
      </c>
      <c r="C35" s="21">
        <f t="shared" si="9"/>
        <v>0</v>
      </c>
      <c r="D35" s="21">
        <f t="shared" si="10"/>
        <v>0</v>
      </c>
      <c r="E35" s="22">
        <f t="shared" ref="E35:F35" si="39">AD76</f>
        <v>0</v>
      </c>
      <c r="F35" s="23">
        <f t="shared" si="39"/>
        <v>0</v>
      </c>
      <c r="G35" s="24">
        <f t="shared" si="12"/>
        <v>0</v>
      </c>
      <c r="H35">
        <f t="shared" si="13"/>
        <v>0</v>
      </c>
    </row>
    <row r="36" spans="1:47" x14ac:dyDescent="0.3">
      <c r="A36" s="20">
        <f t="shared" si="7"/>
        <v>0</v>
      </c>
      <c r="B36" s="25">
        <f t="shared" si="8"/>
        <v>0</v>
      </c>
      <c r="C36" s="21">
        <f t="shared" si="9"/>
        <v>0</v>
      </c>
      <c r="D36" s="21">
        <f t="shared" si="10"/>
        <v>0</v>
      </c>
      <c r="E36" s="22">
        <f t="shared" ref="E36:F36" si="40">AD77</f>
        <v>0</v>
      </c>
      <c r="F36" s="23">
        <f t="shared" si="40"/>
        <v>0</v>
      </c>
      <c r="G36" s="24">
        <f t="shared" si="12"/>
        <v>0</v>
      </c>
      <c r="H36">
        <f t="shared" si="13"/>
        <v>0</v>
      </c>
    </row>
    <row r="37" spans="1:47" x14ac:dyDescent="0.3">
      <c r="A37" s="20">
        <f t="shared" si="7"/>
        <v>0</v>
      </c>
      <c r="B37" s="25">
        <f t="shared" si="8"/>
        <v>0</v>
      </c>
      <c r="C37" s="21">
        <f t="shared" si="9"/>
        <v>0</v>
      </c>
      <c r="D37" s="21">
        <f t="shared" si="10"/>
        <v>0</v>
      </c>
      <c r="E37" s="22">
        <f t="shared" ref="E37:F37" si="41">AD78</f>
        <v>0</v>
      </c>
      <c r="F37" s="23">
        <f t="shared" si="41"/>
        <v>0</v>
      </c>
      <c r="G37" s="24">
        <f t="shared" si="12"/>
        <v>0</v>
      </c>
      <c r="H37">
        <f t="shared" si="13"/>
        <v>0</v>
      </c>
    </row>
    <row r="38" spans="1:47" x14ac:dyDescent="0.3">
      <c r="A38" s="20">
        <f t="shared" si="7"/>
        <v>0</v>
      </c>
      <c r="B38" s="25">
        <f t="shared" si="8"/>
        <v>0</v>
      </c>
      <c r="C38" s="21">
        <f t="shared" si="9"/>
        <v>0</v>
      </c>
      <c r="D38" s="21">
        <f t="shared" si="10"/>
        <v>0</v>
      </c>
      <c r="E38" s="22">
        <f t="shared" ref="E38:F38" si="42">AD79</f>
        <v>0</v>
      </c>
      <c r="F38" s="23">
        <f t="shared" si="42"/>
        <v>0</v>
      </c>
      <c r="G38" s="24">
        <f t="shared" si="12"/>
        <v>0</v>
      </c>
      <c r="H38">
        <f t="shared" si="13"/>
        <v>0</v>
      </c>
    </row>
    <row r="39" spans="1:47" x14ac:dyDescent="0.3">
      <c r="A39" s="20">
        <f t="shared" si="7"/>
        <v>0</v>
      </c>
      <c r="B39" s="25">
        <f t="shared" si="8"/>
        <v>0</v>
      </c>
      <c r="C39" s="21">
        <f t="shared" si="9"/>
        <v>0</v>
      </c>
      <c r="D39" s="21">
        <f t="shared" si="10"/>
        <v>0</v>
      </c>
      <c r="E39" s="22">
        <f t="shared" ref="E39:F39" si="43">AD80</f>
        <v>0</v>
      </c>
      <c r="F39" s="23">
        <f t="shared" si="43"/>
        <v>0</v>
      </c>
      <c r="G39" s="24">
        <f t="shared" si="12"/>
        <v>0</v>
      </c>
      <c r="H39">
        <f t="shared" si="13"/>
        <v>0</v>
      </c>
    </row>
    <row r="40" spans="1:47" x14ac:dyDescent="0.3">
      <c r="A40" s="20">
        <f t="shared" si="7"/>
        <v>0</v>
      </c>
      <c r="B40" s="25">
        <f t="shared" si="8"/>
        <v>0</v>
      </c>
      <c r="C40" s="21">
        <f t="shared" si="9"/>
        <v>0</v>
      </c>
      <c r="D40" s="21">
        <f t="shared" si="10"/>
        <v>0</v>
      </c>
      <c r="E40" s="22">
        <f t="shared" ref="E40:F40" si="44">AD81</f>
        <v>0</v>
      </c>
      <c r="F40" s="23">
        <f t="shared" si="44"/>
        <v>0</v>
      </c>
      <c r="G40" s="24">
        <f t="shared" si="12"/>
        <v>0</v>
      </c>
      <c r="H40">
        <f t="shared" si="13"/>
        <v>0</v>
      </c>
    </row>
    <row r="41" spans="1:47" x14ac:dyDescent="0.3">
      <c r="A41" s="20">
        <f t="shared" si="7"/>
        <v>0</v>
      </c>
      <c r="B41" s="25">
        <f t="shared" si="8"/>
        <v>0</v>
      </c>
      <c r="C41" s="21">
        <f t="shared" si="9"/>
        <v>0</v>
      </c>
      <c r="D41" s="21">
        <f t="shared" si="10"/>
        <v>0</v>
      </c>
      <c r="E41" s="22">
        <f t="shared" ref="E41:F41" si="45">AD82</f>
        <v>0</v>
      </c>
      <c r="F41" s="23">
        <f t="shared" si="45"/>
        <v>0</v>
      </c>
      <c r="G41" s="24">
        <f t="shared" si="12"/>
        <v>0</v>
      </c>
      <c r="H41">
        <f t="shared" si="13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7"/>
        <v>0</v>
      </c>
      <c r="B42" s="25">
        <f t="shared" si="8"/>
        <v>0</v>
      </c>
      <c r="C42" s="21">
        <f t="shared" si="9"/>
        <v>0</v>
      </c>
      <c r="D42" s="21">
        <f t="shared" si="10"/>
        <v>0</v>
      </c>
      <c r="E42" s="22">
        <f t="shared" ref="E42:F42" si="46">AD83</f>
        <v>0</v>
      </c>
      <c r="F42" s="23">
        <f t="shared" si="46"/>
        <v>0</v>
      </c>
      <c r="G42" s="24">
        <f t="shared" si="12"/>
        <v>0</v>
      </c>
      <c r="H42">
        <f t="shared" si="13"/>
        <v>0</v>
      </c>
    </row>
    <row r="43" spans="1:47" x14ac:dyDescent="0.3">
      <c r="A43" s="20">
        <f t="shared" si="7"/>
        <v>0</v>
      </c>
      <c r="B43" s="25">
        <f t="shared" si="8"/>
        <v>0</v>
      </c>
      <c r="C43" s="21">
        <f t="shared" si="9"/>
        <v>0</v>
      </c>
      <c r="D43" s="21">
        <f t="shared" si="10"/>
        <v>0</v>
      </c>
      <c r="E43" s="22">
        <f t="shared" ref="E43:F43" si="47">AD84</f>
        <v>0</v>
      </c>
      <c r="F43" s="23">
        <f t="shared" si="47"/>
        <v>0</v>
      </c>
      <c r="G43" s="24">
        <f t="shared" si="12"/>
        <v>0</v>
      </c>
      <c r="H43">
        <f t="shared" si="13"/>
        <v>0</v>
      </c>
    </row>
    <row r="44" spans="1:47" x14ac:dyDescent="0.3">
      <c r="A44" s="20">
        <f t="shared" si="7"/>
        <v>0</v>
      </c>
      <c r="B44" s="25">
        <f t="shared" si="8"/>
        <v>0</v>
      </c>
      <c r="C44" s="21">
        <f t="shared" si="9"/>
        <v>0</v>
      </c>
      <c r="D44" s="21">
        <f t="shared" si="10"/>
        <v>0</v>
      </c>
      <c r="E44" s="22">
        <f t="shared" ref="E44:F44" si="48">AD85</f>
        <v>0</v>
      </c>
      <c r="F44" s="23">
        <f t="shared" si="48"/>
        <v>0</v>
      </c>
      <c r="G44" s="24">
        <f t="shared" si="12"/>
        <v>0</v>
      </c>
      <c r="H44">
        <f t="shared" si="13"/>
        <v>0</v>
      </c>
    </row>
    <row r="45" spans="1:47" x14ac:dyDescent="0.3">
      <c r="A45" s="20">
        <f t="shared" si="7"/>
        <v>0</v>
      </c>
      <c r="B45" s="25">
        <f t="shared" si="8"/>
        <v>0</v>
      </c>
      <c r="C45" s="21">
        <f t="shared" si="9"/>
        <v>0</v>
      </c>
      <c r="D45" s="21">
        <f t="shared" si="10"/>
        <v>0</v>
      </c>
      <c r="E45" s="22">
        <f t="shared" ref="E45:F45" si="49">AD86</f>
        <v>0</v>
      </c>
      <c r="F45" s="23">
        <f t="shared" si="49"/>
        <v>0</v>
      </c>
      <c r="G45" s="24">
        <f t="shared" si="12"/>
        <v>0</v>
      </c>
      <c r="H45">
        <f t="shared" si="13"/>
        <v>0</v>
      </c>
    </row>
    <row r="46" spans="1:47" ht="15" thickBot="1" x14ac:dyDescent="0.35">
      <c r="A46" s="29">
        <f t="shared" si="7"/>
        <v>0</v>
      </c>
      <c r="B46" s="30">
        <f t="shared" si="8"/>
        <v>0</v>
      </c>
      <c r="C46" s="31">
        <f t="shared" si="9"/>
        <v>0</v>
      </c>
      <c r="D46" s="31">
        <f t="shared" si="10"/>
        <v>0</v>
      </c>
      <c r="E46" s="32">
        <f t="shared" ref="E46:F46" si="50">AD87</f>
        <v>0</v>
      </c>
      <c r="F46" s="33">
        <f t="shared" si="50"/>
        <v>0</v>
      </c>
      <c r="G46" s="34">
        <f t="shared" si="12"/>
        <v>0</v>
      </c>
      <c r="H46">
        <f t="shared" si="13"/>
        <v>0</v>
      </c>
    </row>
    <row r="47" spans="1:47" x14ac:dyDescent="0.3">
      <c r="A47" s="42">
        <f t="shared" si="7"/>
        <v>0</v>
      </c>
      <c r="B47" s="43">
        <f t="shared" si="8"/>
        <v>0</v>
      </c>
      <c r="C47" s="42">
        <f t="shared" si="9"/>
        <v>0</v>
      </c>
      <c r="D47" s="42">
        <f t="shared" si="10"/>
        <v>0</v>
      </c>
      <c r="E47" s="42">
        <f t="shared" ref="E47:F47" si="51">AD88</f>
        <v>0</v>
      </c>
      <c r="F47" s="42">
        <f t="shared" si="51"/>
        <v>0</v>
      </c>
      <c r="G47" s="42">
        <f t="shared" si="12"/>
        <v>0</v>
      </c>
      <c r="H47">
        <f t="shared" si="13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184</v>
      </c>
      <c r="B49" t="s">
        <v>47</v>
      </c>
      <c r="C49">
        <v>8793</v>
      </c>
      <c r="D49">
        <v>7095</v>
      </c>
      <c r="E49" t="s">
        <v>389</v>
      </c>
      <c r="F49" t="s">
        <v>49</v>
      </c>
      <c r="G49">
        <v>169846</v>
      </c>
      <c r="H49">
        <v>31</v>
      </c>
      <c r="I49">
        <v>0.2</v>
      </c>
      <c r="J49" t="s">
        <v>118</v>
      </c>
      <c r="K49" t="s">
        <v>390</v>
      </c>
      <c r="L49" t="s">
        <v>587</v>
      </c>
      <c r="M49" t="s">
        <v>588</v>
      </c>
      <c r="N49">
        <v>29</v>
      </c>
      <c r="O49">
        <v>29</v>
      </c>
      <c r="P49" t="s">
        <v>50</v>
      </c>
      <c r="Q49" t="s">
        <v>53</v>
      </c>
      <c r="R49">
        <v>420</v>
      </c>
      <c r="S49">
        <v>71103</v>
      </c>
      <c r="T49" t="s">
        <v>163</v>
      </c>
      <c r="U49">
        <v>1</v>
      </c>
      <c r="V49" t="s">
        <v>393</v>
      </c>
      <c r="W49" t="s">
        <v>50</v>
      </c>
      <c r="X49">
        <v>421.419037</v>
      </c>
      <c r="Y49">
        <v>169846</v>
      </c>
      <c r="Z49" t="s">
        <v>587</v>
      </c>
      <c r="AA49" t="s">
        <v>588</v>
      </c>
      <c r="AB49" t="s">
        <v>172</v>
      </c>
      <c r="AC49" t="s">
        <v>49</v>
      </c>
      <c r="AD49">
        <v>108</v>
      </c>
      <c r="AE49">
        <v>72</v>
      </c>
      <c r="AF49">
        <v>860</v>
      </c>
      <c r="AG49" t="s">
        <v>117</v>
      </c>
      <c r="AH49">
        <v>41548</v>
      </c>
      <c r="AI49" t="s">
        <v>589</v>
      </c>
      <c r="AJ49" t="s">
        <v>83</v>
      </c>
      <c r="AK49">
        <v>2000</v>
      </c>
      <c r="AL49">
        <v>325</v>
      </c>
      <c r="AM49">
        <v>2325</v>
      </c>
      <c r="AN49">
        <v>1999500</v>
      </c>
      <c r="AO49">
        <v>898380</v>
      </c>
      <c r="AP49">
        <v>0</v>
      </c>
      <c r="AQ49">
        <v>0</v>
      </c>
      <c r="AR49">
        <v>438100</v>
      </c>
      <c r="AS49" t="s">
        <v>71</v>
      </c>
      <c r="AT49">
        <v>438100</v>
      </c>
      <c r="AU49">
        <v>668240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"/>
  <sheetViews>
    <sheetView workbookViewId="0">
      <pane ySplit="9240" topLeftCell="A40"/>
      <selection activeCell="G1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81"/>
      <c r="G1" s="81" t="s">
        <v>1262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81"/>
      <c r="G2" s="81" t="s">
        <v>1268</v>
      </c>
      <c r="H2" s="1" t="s">
        <v>1177</v>
      </c>
    </row>
    <row r="3" spans="1:8" ht="15" thickBot="1" x14ac:dyDescent="0.35">
      <c r="A3" s="37" t="s">
        <v>1219</v>
      </c>
      <c r="B3" s="26">
        <f>SUM(B8:B47)</f>
        <v>1184700</v>
      </c>
      <c r="C3" s="27">
        <f>H3/D3</f>
        <v>1317.1161825726142</v>
      </c>
      <c r="D3" s="28">
        <f>SUM(D8:D47)</f>
        <v>2410</v>
      </c>
      <c r="E3" s="47"/>
      <c r="F3" s="47"/>
      <c r="G3" s="47"/>
      <c r="H3">
        <f>SUM(H8:H47)</f>
        <v>3174250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20" si="0">Y49</f>
        <v>160661</v>
      </c>
      <c r="B8" s="25">
        <f t="shared" ref="B8:B20" si="1">AU49</f>
        <v>62790</v>
      </c>
      <c r="C8" s="21">
        <f t="shared" ref="C8:C20" si="2">AM49</f>
        <v>2100</v>
      </c>
      <c r="D8" s="21">
        <f t="shared" ref="D8:D20" si="3">AF49</f>
        <v>145</v>
      </c>
      <c r="E8" s="22">
        <f t="shared" ref="E8:E20" si="4">AD49</f>
        <v>36</v>
      </c>
      <c r="F8" s="23" t="str">
        <f t="shared" ref="F8:F20" si="5">AE49</f>
        <v>-</v>
      </c>
      <c r="G8" s="24" t="str">
        <f t="shared" ref="G8:G20" si="6">V49</f>
        <v>10G</v>
      </c>
      <c r="H8" s="38">
        <f t="shared" ref="H8:H20" si="7">AN49</f>
        <v>304500</v>
      </c>
    </row>
    <row r="9" spans="1:8" x14ac:dyDescent="0.3">
      <c r="A9" s="20">
        <f t="shared" si="0"/>
        <v>160656</v>
      </c>
      <c r="B9" s="25">
        <f t="shared" si="1"/>
        <v>31470</v>
      </c>
      <c r="C9" s="21">
        <f t="shared" si="2"/>
        <v>2200</v>
      </c>
      <c r="D9" s="21">
        <f t="shared" si="3"/>
        <v>30</v>
      </c>
      <c r="E9" s="22">
        <f t="shared" si="4"/>
        <v>60</v>
      </c>
      <c r="F9" s="23" t="str">
        <f t="shared" si="5"/>
        <v>-</v>
      </c>
      <c r="G9" s="24" t="str">
        <f t="shared" si="6"/>
        <v>10G</v>
      </c>
      <c r="H9" s="38">
        <f t="shared" si="7"/>
        <v>66000</v>
      </c>
    </row>
    <row r="10" spans="1:8" x14ac:dyDescent="0.3">
      <c r="A10" s="20">
        <f t="shared" si="0"/>
        <v>160655</v>
      </c>
      <c r="B10" s="25">
        <f t="shared" si="1"/>
        <v>184330</v>
      </c>
      <c r="C10" s="21">
        <f t="shared" si="2"/>
        <v>2200</v>
      </c>
      <c r="D10" s="21">
        <f t="shared" si="3"/>
        <v>310</v>
      </c>
      <c r="E10" s="22">
        <f t="shared" si="4"/>
        <v>60</v>
      </c>
      <c r="F10" s="23" t="str">
        <f t="shared" si="5"/>
        <v>-</v>
      </c>
      <c r="G10" s="24" t="str">
        <f t="shared" si="6"/>
        <v>10G</v>
      </c>
      <c r="H10" s="38">
        <f t="shared" si="7"/>
        <v>682000</v>
      </c>
    </row>
    <row r="11" spans="1:8" x14ac:dyDescent="0.3">
      <c r="A11" s="20">
        <f t="shared" si="0"/>
        <v>160650</v>
      </c>
      <c r="B11" s="25">
        <f t="shared" si="1"/>
        <v>60470</v>
      </c>
      <c r="C11" s="21">
        <f t="shared" si="2"/>
        <v>1200</v>
      </c>
      <c r="D11" s="21">
        <f t="shared" si="3"/>
        <v>150</v>
      </c>
      <c r="E11" s="22">
        <f t="shared" si="4"/>
        <v>36</v>
      </c>
      <c r="F11" s="23" t="str">
        <f t="shared" si="5"/>
        <v>-</v>
      </c>
      <c r="G11" s="24" t="str">
        <f t="shared" si="6"/>
        <v>10G</v>
      </c>
      <c r="H11" s="38">
        <f t="shared" si="7"/>
        <v>180000</v>
      </c>
    </row>
    <row r="12" spans="1:8" x14ac:dyDescent="0.3">
      <c r="A12" s="20">
        <f t="shared" si="0"/>
        <v>160648</v>
      </c>
      <c r="B12" s="25">
        <f t="shared" si="1"/>
        <v>53240</v>
      </c>
      <c r="C12" s="21">
        <f t="shared" si="2"/>
        <v>1200</v>
      </c>
      <c r="D12" s="21">
        <f t="shared" si="3"/>
        <v>110</v>
      </c>
      <c r="E12" s="22">
        <f t="shared" si="4"/>
        <v>36</v>
      </c>
      <c r="F12" s="23" t="str">
        <f t="shared" si="5"/>
        <v>-</v>
      </c>
      <c r="G12" s="24" t="str">
        <f t="shared" si="6"/>
        <v>10G</v>
      </c>
      <c r="H12" s="38">
        <f t="shared" si="7"/>
        <v>132000</v>
      </c>
    </row>
    <row r="13" spans="1:8" x14ac:dyDescent="0.3">
      <c r="A13" s="20">
        <f t="shared" si="0"/>
        <v>160654</v>
      </c>
      <c r="B13" s="25">
        <f t="shared" si="1"/>
        <v>102200</v>
      </c>
      <c r="C13" s="21">
        <f t="shared" si="2"/>
        <v>1200</v>
      </c>
      <c r="D13" s="21">
        <f t="shared" si="3"/>
        <v>155</v>
      </c>
      <c r="E13" s="22">
        <f t="shared" si="4"/>
        <v>60</v>
      </c>
      <c r="F13" s="23" t="str">
        <f t="shared" si="5"/>
        <v>-</v>
      </c>
      <c r="G13" s="24" t="str">
        <f t="shared" si="6"/>
        <v>10G</v>
      </c>
      <c r="H13" s="38">
        <f t="shared" si="7"/>
        <v>186000</v>
      </c>
    </row>
    <row r="14" spans="1:8" x14ac:dyDescent="0.3">
      <c r="A14" s="20">
        <f t="shared" si="0"/>
        <v>160660</v>
      </c>
      <c r="B14" s="25">
        <f t="shared" si="1"/>
        <v>58130</v>
      </c>
      <c r="C14" s="21">
        <f t="shared" si="2"/>
        <v>1100</v>
      </c>
      <c r="D14" s="21">
        <f t="shared" si="3"/>
        <v>145</v>
      </c>
      <c r="E14" s="22">
        <f t="shared" si="4"/>
        <v>30</v>
      </c>
      <c r="F14" s="23" t="str">
        <f t="shared" si="5"/>
        <v>-</v>
      </c>
      <c r="G14" s="24" t="str">
        <f t="shared" si="6"/>
        <v>10G</v>
      </c>
      <c r="H14" s="38">
        <f t="shared" si="7"/>
        <v>159500</v>
      </c>
    </row>
    <row r="15" spans="1:8" x14ac:dyDescent="0.3">
      <c r="A15" s="20">
        <f t="shared" si="0"/>
        <v>160663</v>
      </c>
      <c r="B15" s="25">
        <f t="shared" si="1"/>
        <v>82450</v>
      </c>
      <c r="C15" s="21">
        <f t="shared" si="2"/>
        <v>1100</v>
      </c>
      <c r="D15" s="21">
        <f t="shared" si="3"/>
        <v>280</v>
      </c>
      <c r="E15" s="22">
        <f t="shared" si="4"/>
        <v>27</v>
      </c>
      <c r="F15" s="23" t="str">
        <f t="shared" si="5"/>
        <v>-</v>
      </c>
      <c r="G15" s="24" t="str">
        <f t="shared" si="6"/>
        <v>10G</v>
      </c>
      <c r="H15" s="38">
        <f t="shared" si="7"/>
        <v>308000</v>
      </c>
    </row>
    <row r="16" spans="1:8" x14ac:dyDescent="0.3">
      <c r="A16" s="20">
        <f t="shared" si="0"/>
        <v>160658</v>
      </c>
      <c r="B16" s="25">
        <f t="shared" si="1"/>
        <v>139200</v>
      </c>
      <c r="C16" s="21">
        <f t="shared" si="2"/>
        <v>1025</v>
      </c>
      <c r="D16" s="21">
        <f t="shared" si="3"/>
        <v>255</v>
      </c>
      <c r="E16" s="22">
        <f t="shared" si="4"/>
        <v>60</v>
      </c>
      <c r="F16" s="23" t="str">
        <f t="shared" si="5"/>
        <v>-</v>
      </c>
      <c r="G16" s="24" t="str">
        <f t="shared" si="6"/>
        <v>10G</v>
      </c>
      <c r="H16" s="38">
        <f t="shared" si="7"/>
        <v>261375</v>
      </c>
    </row>
    <row r="17" spans="1:8" x14ac:dyDescent="0.3">
      <c r="A17" s="20">
        <f t="shared" si="0"/>
        <v>160657</v>
      </c>
      <c r="B17" s="25">
        <f t="shared" si="1"/>
        <v>129160</v>
      </c>
      <c r="C17" s="21">
        <f t="shared" si="2"/>
        <v>1025</v>
      </c>
      <c r="D17" s="21">
        <f t="shared" si="3"/>
        <v>235</v>
      </c>
      <c r="E17" s="22">
        <f t="shared" si="4"/>
        <v>60</v>
      </c>
      <c r="F17" s="23" t="str">
        <f t="shared" si="5"/>
        <v>-</v>
      </c>
      <c r="G17" s="24" t="str">
        <f t="shared" si="6"/>
        <v>10G</v>
      </c>
      <c r="H17" s="38">
        <f t="shared" si="7"/>
        <v>240875</v>
      </c>
    </row>
    <row r="18" spans="1:8" x14ac:dyDescent="0.3">
      <c r="A18" s="20">
        <f t="shared" si="0"/>
        <v>160662</v>
      </c>
      <c r="B18" s="25">
        <f t="shared" si="1"/>
        <v>98330</v>
      </c>
      <c r="C18" s="21">
        <f t="shared" si="2"/>
        <v>1100</v>
      </c>
      <c r="D18" s="21">
        <f t="shared" si="3"/>
        <v>250</v>
      </c>
      <c r="E18" s="22">
        <f t="shared" si="4"/>
        <v>36</v>
      </c>
      <c r="F18" s="23" t="str">
        <f t="shared" si="5"/>
        <v>-</v>
      </c>
      <c r="G18" s="24" t="str">
        <f t="shared" si="6"/>
        <v>10G</v>
      </c>
      <c r="H18" s="38">
        <f t="shared" si="7"/>
        <v>275000</v>
      </c>
    </row>
    <row r="19" spans="1:8" x14ac:dyDescent="0.3">
      <c r="A19" s="20">
        <f t="shared" si="0"/>
        <v>160659</v>
      </c>
      <c r="B19" s="25">
        <f t="shared" si="1"/>
        <v>135150</v>
      </c>
      <c r="C19" s="21">
        <f t="shared" si="2"/>
        <v>1025</v>
      </c>
      <c r="D19" s="21">
        <f t="shared" si="3"/>
        <v>200</v>
      </c>
      <c r="E19" s="22">
        <f t="shared" si="4"/>
        <v>72</v>
      </c>
      <c r="F19" s="23" t="str">
        <f t="shared" si="5"/>
        <v>-</v>
      </c>
      <c r="G19" s="24" t="str">
        <f t="shared" si="6"/>
        <v>10G</v>
      </c>
      <c r="H19" s="38">
        <f t="shared" si="7"/>
        <v>205000</v>
      </c>
    </row>
    <row r="20" spans="1:8" x14ac:dyDescent="0.3">
      <c r="A20" s="20">
        <f t="shared" si="0"/>
        <v>173253</v>
      </c>
      <c r="B20" s="25">
        <f t="shared" si="1"/>
        <v>47780</v>
      </c>
      <c r="C20" s="21">
        <f t="shared" si="2"/>
        <v>1200</v>
      </c>
      <c r="D20" s="21">
        <f t="shared" si="3"/>
        <v>145</v>
      </c>
      <c r="E20" s="22">
        <f t="shared" si="4"/>
        <v>24</v>
      </c>
      <c r="F20" s="23" t="str">
        <f t="shared" si="5"/>
        <v>-</v>
      </c>
      <c r="G20" s="24" t="str">
        <f t="shared" si="6"/>
        <v>09G</v>
      </c>
      <c r="H20" s="38">
        <f t="shared" si="7"/>
        <v>174000</v>
      </c>
    </row>
    <row r="21" spans="1:8" x14ac:dyDescent="0.3">
      <c r="A21" s="20">
        <f t="shared" ref="A21:A47" si="8">Y62</f>
        <v>0</v>
      </c>
      <c r="B21" s="25">
        <f t="shared" ref="B21:B47" si="9">AU62</f>
        <v>0</v>
      </c>
      <c r="C21" s="21">
        <f t="shared" ref="C21:C47" si="10">AM62</f>
        <v>0</v>
      </c>
      <c r="D21" s="21">
        <f t="shared" ref="D21:D47" si="11">AF62</f>
        <v>0</v>
      </c>
      <c r="E21" s="22">
        <f t="shared" ref="E21:F25" si="12">AD62</f>
        <v>0</v>
      </c>
      <c r="F21" s="23">
        <f t="shared" si="12"/>
        <v>0</v>
      </c>
      <c r="G21" s="24">
        <f t="shared" ref="G21:G47" si="13">V62</f>
        <v>0</v>
      </c>
      <c r="H21">
        <f t="shared" ref="H21:H47" si="14">AN62</f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386</v>
      </c>
      <c r="B49" t="s">
        <v>47</v>
      </c>
      <c r="C49">
        <v>1014</v>
      </c>
      <c r="D49">
        <v>2884</v>
      </c>
      <c r="E49" t="s">
        <v>1010</v>
      </c>
      <c r="F49" t="s">
        <v>57</v>
      </c>
      <c r="G49">
        <v>160661</v>
      </c>
      <c r="H49">
        <v>31</v>
      </c>
      <c r="I49">
        <v>3.72</v>
      </c>
      <c r="J49" t="s">
        <v>50</v>
      </c>
      <c r="K49" t="s">
        <v>1011</v>
      </c>
      <c r="L49" t="s">
        <v>1012</v>
      </c>
      <c r="M49" t="s">
        <v>1013</v>
      </c>
      <c r="N49">
        <v>29</v>
      </c>
      <c r="O49">
        <v>29</v>
      </c>
      <c r="P49" t="s">
        <v>50</v>
      </c>
      <c r="Q49" t="s">
        <v>53</v>
      </c>
      <c r="R49">
        <v>146</v>
      </c>
      <c r="S49">
        <v>36</v>
      </c>
      <c r="T49" t="s">
        <v>163</v>
      </c>
      <c r="U49">
        <v>1</v>
      </c>
      <c r="V49" t="s">
        <v>1014</v>
      </c>
      <c r="W49" t="s">
        <v>50</v>
      </c>
      <c r="X49">
        <v>152.269654</v>
      </c>
      <c r="Y49">
        <v>160661</v>
      </c>
      <c r="Z49" t="s">
        <v>1012</v>
      </c>
      <c r="AA49" t="s">
        <v>1013</v>
      </c>
      <c r="AB49" t="s">
        <v>189</v>
      </c>
      <c r="AC49" t="s">
        <v>57</v>
      </c>
      <c r="AD49">
        <v>36</v>
      </c>
      <c r="AE49" t="s">
        <v>58</v>
      </c>
      <c r="AF49">
        <v>145</v>
      </c>
      <c r="AG49" t="s">
        <v>59</v>
      </c>
      <c r="AH49">
        <v>41583</v>
      </c>
      <c r="AI49" t="s">
        <v>1015</v>
      </c>
      <c r="AJ49" t="s">
        <v>83</v>
      </c>
      <c r="AK49">
        <v>2000</v>
      </c>
      <c r="AL49">
        <v>100</v>
      </c>
      <c r="AM49">
        <v>2100</v>
      </c>
      <c r="AN49">
        <v>304500</v>
      </c>
      <c r="AO49">
        <v>70430</v>
      </c>
      <c r="AP49">
        <v>57240</v>
      </c>
      <c r="AQ49">
        <v>69460</v>
      </c>
      <c r="AR49">
        <v>54020</v>
      </c>
      <c r="AS49" t="s">
        <v>71</v>
      </c>
      <c r="AT49">
        <v>54020</v>
      </c>
      <c r="AU49">
        <v>62790</v>
      </c>
    </row>
    <row r="50" spans="1:47" x14ac:dyDescent="0.3">
      <c r="A50">
        <v>402</v>
      </c>
      <c r="B50" t="s">
        <v>47</v>
      </c>
      <c r="C50">
        <v>10995</v>
      </c>
      <c r="D50">
        <v>2879</v>
      </c>
      <c r="E50" t="s">
        <v>1010</v>
      </c>
      <c r="F50" t="s">
        <v>57</v>
      </c>
      <c r="G50">
        <v>160656</v>
      </c>
      <c r="H50">
        <v>31</v>
      </c>
      <c r="I50">
        <v>5.08</v>
      </c>
      <c r="J50" t="s">
        <v>50</v>
      </c>
      <c r="K50" t="s">
        <v>1011</v>
      </c>
      <c r="L50" t="s">
        <v>1051</v>
      </c>
      <c r="M50" t="s">
        <v>1052</v>
      </c>
      <c r="N50">
        <v>29</v>
      </c>
      <c r="O50">
        <v>30</v>
      </c>
      <c r="P50" t="s">
        <v>50</v>
      </c>
      <c r="Q50" t="s">
        <v>53</v>
      </c>
      <c r="R50">
        <v>30</v>
      </c>
      <c r="S50">
        <v>60</v>
      </c>
      <c r="T50" t="s">
        <v>163</v>
      </c>
      <c r="U50">
        <v>1</v>
      </c>
      <c r="V50" t="s">
        <v>1014</v>
      </c>
      <c r="W50" t="s">
        <v>50</v>
      </c>
      <c r="X50">
        <v>29.419447999999999</v>
      </c>
      <c r="Y50">
        <v>160656</v>
      </c>
      <c r="Z50" t="s">
        <v>1051</v>
      </c>
      <c r="AA50" t="s">
        <v>1052</v>
      </c>
      <c r="AB50" t="s">
        <v>189</v>
      </c>
      <c r="AC50" t="s">
        <v>57</v>
      </c>
      <c r="AD50">
        <v>60</v>
      </c>
      <c r="AE50" t="s">
        <v>58</v>
      </c>
      <c r="AF50">
        <v>30</v>
      </c>
      <c r="AG50" t="s">
        <v>117</v>
      </c>
      <c r="AH50">
        <v>41554</v>
      </c>
      <c r="AI50" t="s">
        <v>1053</v>
      </c>
      <c r="AJ50" t="s">
        <v>83</v>
      </c>
      <c r="AK50">
        <v>2000</v>
      </c>
      <c r="AL50">
        <v>200</v>
      </c>
      <c r="AM50">
        <v>2200</v>
      </c>
      <c r="AN50">
        <v>66000</v>
      </c>
      <c r="AO50">
        <v>40550</v>
      </c>
      <c r="AP50">
        <v>36650</v>
      </c>
      <c r="AQ50">
        <v>28520</v>
      </c>
      <c r="AR50">
        <v>20150</v>
      </c>
      <c r="AS50" t="s">
        <v>71</v>
      </c>
      <c r="AT50">
        <v>20150</v>
      </c>
      <c r="AU50">
        <v>31470</v>
      </c>
    </row>
    <row r="51" spans="1:47" x14ac:dyDescent="0.3">
      <c r="A51">
        <v>403</v>
      </c>
      <c r="B51" t="s">
        <v>47</v>
      </c>
      <c r="C51">
        <v>11002</v>
      </c>
      <c r="D51">
        <v>2878</v>
      </c>
      <c r="E51" t="s">
        <v>1010</v>
      </c>
      <c r="F51" t="s">
        <v>57</v>
      </c>
      <c r="G51">
        <v>160655</v>
      </c>
      <c r="H51">
        <v>31</v>
      </c>
      <c r="I51">
        <v>1.4</v>
      </c>
      <c r="J51" t="s">
        <v>50</v>
      </c>
      <c r="K51" t="s">
        <v>1011</v>
      </c>
      <c r="L51" t="s">
        <v>1054</v>
      </c>
      <c r="M51" t="s">
        <v>1051</v>
      </c>
      <c r="N51">
        <v>29</v>
      </c>
      <c r="O51">
        <v>29</v>
      </c>
      <c r="P51" t="s">
        <v>50</v>
      </c>
      <c r="Q51" t="s">
        <v>53</v>
      </c>
      <c r="R51">
        <v>310</v>
      </c>
      <c r="S51">
        <v>60</v>
      </c>
      <c r="T51" t="s">
        <v>163</v>
      </c>
      <c r="U51">
        <v>1</v>
      </c>
      <c r="V51" t="s">
        <v>1014</v>
      </c>
      <c r="W51" t="s">
        <v>50</v>
      </c>
      <c r="X51">
        <v>314.20735400000001</v>
      </c>
      <c r="Y51">
        <v>160655</v>
      </c>
      <c r="Z51" t="s">
        <v>1054</v>
      </c>
      <c r="AA51" t="s">
        <v>1051</v>
      </c>
      <c r="AB51" t="s">
        <v>189</v>
      </c>
      <c r="AC51" t="s">
        <v>57</v>
      </c>
      <c r="AD51">
        <v>60</v>
      </c>
      <c r="AE51" t="s">
        <v>58</v>
      </c>
      <c r="AF51">
        <v>310</v>
      </c>
      <c r="AG51" t="s">
        <v>117</v>
      </c>
      <c r="AH51">
        <v>41554</v>
      </c>
      <c r="AI51" t="s">
        <v>991</v>
      </c>
      <c r="AJ51" t="s">
        <v>83</v>
      </c>
      <c r="AK51">
        <v>2000</v>
      </c>
      <c r="AL51">
        <v>200</v>
      </c>
      <c r="AM51">
        <v>2200</v>
      </c>
      <c r="AN51">
        <v>682000</v>
      </c>
      <c r="AO51">
        <v>223910</v>
      </c>
      <c r="AP51">
        <v>183610</v>
      </c>
      <c r="AQ51">
        <v>213440</v>
      </c>
      <c r="AR51">
        <v>116350</v>
      </c>
      <c r="AS51" t="s">
        <v>71</v>
      </c>
      <c r="AT51">
        <v>116350</v>
      </c>
      <c r="AU51">
        <v>184330</v>
      </c>
    </row>
    <row r="52" spans="1:47" x14ac:dyDescent="0.3">
      <c r="A52">
        <v>405</v>
      </c>
      <c r="B52" t="s">
        <v>47</v>
      </c>
      <c r="C52">
        <v>15558</v>
      </c>
      <c r="D52">
        <v>2870</v>
      </c>
      <c r="E52" t="s">
        <v>1010</v>
      </c>
      <c r="F52" t="s">
        <v>57</v>
      </c>
      <c r="G52">
        <v>160650</v>
      </c>
      <c r="H52">
        <v>31</v>
      </c>
      <c r="I52">
        <v>1.32</v>
      </c>
      <c r="J52" t="s">
        <v>50</v>
      </c>
      <c r="K52" t="s">
        <v>1011</v>
      </c>
      <c r="L52" t="s">
        <v>1059</v>
      </c>
      <c r="M52" t="s">
        <v>1060</v>
      </c>
      <c r="N52">
        <v>30</v>
      </c>
      <c r="O52">
        <v>30</v>
      </c>
      <c r="P52" t="s">
        <v>50</v>
      </c>
      <c r="Q52" t="s">
        <v>53</v>
      </c>
      <c r="R52">
        <v>150</v>
      </c>
      <c r="S52">
        <v>36</v>
      </c>
      <c r="T52" t="s">
        <v>163</v>
      </c>
      <c r="U52">
        <v>1</v>
      </c>
      <c r="V52" t="s">
        <v>1014</v>
      </c>
      <c r="W52" t="s">
        <v>50</v>
      </c>
      <c r="X52">
        <v>153.65858600000001</v>
      </c>
      <c r="Y52">
        <v>160650</v>
      </c>
      <c r="Z52" t="s">
        <v>1059</v>
      </c>
      <c r="AA52" t="s">
        <v>1060</v>
      </c>
      <c r="AB52" t="s">
        <v>189</v>
      </c>
      <c r="AC52" t="s">
        <v>57</v>
      </c>
      <c r="AD52">
        <v>36</v>
      </c>
      <c r="AE52" t="s">
        <v>58</v>
      </c>
      <c r="AF52">
        <v>150</v>
      </c>
      <c r="AG52" t="s">
        <v>59</v>
      </c>
      <c r="AH52">
        <v>41578</v>
      </c>
      <c r="AI52" t="s">
        <v>1061</v>
      </c>
      <c r="AJ52" t="s">
        <v>61</v>
      </c>
      <c r="AK52">
        <v>1000</v>
      </c>
      <c r="AL52">
        <v>200</v>
      </c>
      <c r="AM52">
        <v>1200</v>
      </c>
      <c r="AN52">
        <v>180000</v>
      </c>
      <c r="AO52">
        <v>71840</v>
      </c>
      <c r="AP52">
        <v>58190</v>
      </c>
      <c r="AQ52">
        <v>64400</v>
      </c>
      <c r="AR52">
        <v>47450</v>
      </c>
      <c r="AS52" t="s">
        <v>71</v>
      </c>
      <c r="AT52">
        <v>47450</v>
      </c>
      <c r="AU52">
        <v>60470</v>
      </c>
    </row>
    <row r="53" spans="1:47" x14ac:dyDescent="0.3">
      <c r="A53">
        <v>406</v>
      </c>
      <c r="B53" t="s">
        <v>47</v>
      </c>
      <c r="C53">
        <v>15559</v>
      </c>
      <c r="D53">
        <v>2868</v>
      </c>
      <c r="E53" t="s">
        <v>1010</v>
      </c>
      <c r="F53" t="s">
        <v>57</v>
      </c>
      <c r="G53">
        <v>160648</v>
      </c>
      <c r="H53">
        <v>31</v>
      </c>
      <c r="I53">
        <v>1.32</v>
      </c>
      <c r="J53" t="s">
        <v>50</v>
      </c>
      <c r="K53" t="s">
        <v>1011</v>
      </c>
      <c r="L53" t="s">
        <v>1060</v>
      </c>
      <c r="M53" t="s">
        <v>1062</v>
      </c>
      <c r="N53">
        <v>30</v>
      </c>
      <c r="O53">
        <v>29</v>
      </c>
      <c r="P53" t="s">
        <v>50</v>
      </c>
      <c r="Q53" t="s">
        <v>53</v>
      </c>
      <c r="R53">
        <v>110</v>
      </c>
      <c r="S53">
        <v>36</v>
      </c>
      <c r="T53" t="s">
        <v>163</v>
      </c>
      <c r="U53">
        <v>1</v>
      </c>
      <c r="V53" t="s">
        <v>1014</v>
      </c>
      <c r="W53" t="s">
        <v>50</v>
      </c>
      <c r="X53">
        <v>113.125534</v>
      </c>
      <c r="Y53">
        <v>160648</v>
      </c>
      <c r="Z53" t="s">
        <v>1060</v>
      </c>
      <c r="AA53" t="s">
        <v>1062</v>
      </c>
      <c r="AB53" t="s">
        <v>189</v>
      </c>
      <c r="AC53" t="s">
        <v>57</v>
      </c>
      <c r="AD53">
        <v>36</v>
      </c>
      <c r="AE53" t="s">
        <v>58</v>
      </c>
      <c r="AF53">
        <v>110</v>
      </c>
      <c r="AG53" t="s">
        <v>59</v>
      </c>
      <c r="AH53">
        <v>41578</v>
      </c>
      <c r="AI53" t="s">
        <v>1063</v>
      </c>
      <c r="AJ53" t="s">
        <v>61</v>
      </c>
      <c r="AK53">
        <v>1000</v>
      </c>
      <c r="AL53">
        <v>200</v>
      </c>
      <c r="AM53">
        <v>1200</v>
      </c>
      <c r="AN53">
        <v>132000</v>
      </c>
      <c r="AO53">
        <v>66630</v>
      </c>
      <c r="AP53">
        <v>56620</v>
      </c>
      <c r="AQ53">
        <v>50830</v>
      </c>
      <c r="AR53">
        <v>38870</v>
      </c>
      <c r="AS53" t="s">
        <v>71</v>
      </c>
      <c r="AT53">
        <v>38870</v>
      </c>
      <c r="AU53">
        <v>53240</v>
      </c>
    </row>
    <row r="54" spans="1:47" x14ac:dyDescent="0.3">
      <c r="A54">
        <v>407</v>
      </c>
      <c r="B54" t="s">
        <v>47</v>
      </c>
      <c r="C54">
        <v>15560</v>
      </c>
      <c r="D54">
        <v>2877</v>
      </c>
      <c r="E54" t="s">
        <v>1010</v>
      </c>
      <c r="F54" t="s">
        <v>57</v>
      </c>
      <c r="G54">
        <v>160654</v>
      </c>
      <c r="H54">
        <v>31</v>
      </c>
      <c r="I54">
        <v>1.4</v>
      </c>
      <c r="J54" t="s">
        <v>50</v>
      </c>
      <c r="K54" t="s">
        <v>1011</v>
      </c>
      <c r="L54" t="s">
        <v>1062</v>
      </c>
      <c r="M54" t="s">
        <v>1054</v>
      </c>
      <c r="N54">
        <v>29</v>
      </c>
      <c r="O54">
        <v>29</v>
      </c>
      <c r="P54" t="s">
        <v>50</v>
      </c>
      <c r="Q54" t="s">
        <v>53</v>
      </c>
      <c r="R54">
        <v>155</v>
      </c>
      <c r="S54">
        <v>60</v>
      </c>
      <c r="T54" t="s">
        <v>163</v>
      </c>
      <c r="U54">
        <v>1</v>
      </c>
      <c r="V54" t="s">
        <v>1014</v>
      </c>
      <c r="W54" t="s">
        <v>50</v>
      </c>
      <c r="X54">
        <v>160.16300000000001</v>
      </c>
      <c r="Y54">
        <v>160654</v>
      </c>
      <c r="Z54" t="s">
        <v>1062</v>
      </c>
      <c r="AA54" t="s">
        <v>1054</v>
      </c>
      <c r="AB54" t="s">
        <v>189</v>
      </c>
      <c r="AC54" t="s">
        <v>57</v>
      </c>
      <c r="AD54">
        <v>60</v>
      </c>
      <c r="AE54" t="s">
        <v>58</v>
      </c>
      <c r="AF54">
        <v>155</v>
      </c>
      <c r="AG54" t="s">
        <v>117</v>
      </c>
      <c r="AH54">
        <v>41554</v>
      </c>
      <c r="AI54" t="s">
        <v>1064</v>
      </c>
      <c r="AJ54" t="s">
        <v>61</v>
      </c>
      <c r="AK54">
        <v>1000</v>
      </c>
      <c r="AL54">
        <v>200</v>
      </c>
      <c r="AM54">
        <v>1200</v>
      </c>
      <c r="AN54">
        <v>186000</v>
      </c>
      <c r="AO54">
        <v>124670</v>
      </c>
      <c r="AP54">
        <v>104520</v>
      </c>
      <c r="AQ54">
        <v>113620</v>
      </c>
      <c r="AR54">
        <v>65980</v>
      </c>
      <c r="AS54" t="s">
        <v>71</v>
      </c>
      <c r="AT54">
        <v>65980</v>
      </c>
      <c r="AU54">
        <v>102200</v>
      </c>
    </row>
    <row r="55" spans="1:47" x14ac:dyDescent="0.3">
      <c r="A55">
        <v>408</v>
      </c>
      <c r="B55" t="s">
        <v>47</v>
      </c>
      <c r="C55">
        <v>15582</v>
      </c>
      <c r="D55">
        <v>2883</v>
      </c>
      <c r="E55" t="s">
        <v>1010</v>
      </c>
      <c r="F55" t="s">
        <v>57</v>
      </c>
      <c r="G55">
        <v>160660</v>
      </c>
      <c r="H55">
        <v>31</v>
      </c>
      <c r="I55">
        <v>2.08</v>
      </c>
      <c r="J55" t="s">
        <v>50</v>
      </c>
      <c r="K55" t="s">
        <v>1011</v>
      </c>
      <c r="L55" t="s">
        <v>1065</v>
      </c>
      <c r="M55" t="s">
        <v>1012</v>
      </c>
      <c r="N55">
        <v>29</v>
      </c>
      <c r="O55">
        <v>29</v>
      </c>
      <c r="P55" t="s">
        <v>50</v>
      </c>
      <c r="Q55" t="s">
        <v>53</v>
      </c>
      <c r="R55">
        <v>142</v>
      </c>
      <c r="S55">
        <v>30</v>
      </c>
      <c r="T55" t="s">
        <v>163</v>
      </c>
      <c r="U55">
        <v>1</v>
      </c>
      <c r="V55" t="s">
        <v>1014</v>
      </c>
      <c r="W55" t="s">
        <v>50</v>
      </c>
      <c r="X55">
        <v>136.102608</v>
      </c>
      <c r="Y55">
        <v>160660</v>
      </c>
      <c r="Z55" t="s">
        <v>1065</v>
      </c>
      <c r="AA55" t="s">
        <v>1012</v>
      </c>
      <c r="AB55" t="s">
        <v>189</v>
      </c>
      <c r="AC55" t="s">
        <v>57</v>
      </c>
      <c r="AD55">
        <v>30</v>
      </c>
      <c r="AE55" t="s">
        <v>58</v>
      </c>
      <c r="AF55">
        <v>145</v>
      </c>
      <c r="AG55" t="s">
        <v>59</v>
      </c>
      <c r="AH55">
        <v>41583</v>
      </c>
      <c r="AI55" t="s">
        <v>1066</v>
      </c>
      <c r="AJ55" t="s">
        <v>61</v>
      </c>
      <c r="AK55">
        <v>1000</v>
      </c>
      <c r="AL55">
        <v>100</v>
      </c>
      <c r="AM55">
        <v>1100</v>
      </c>
      <c r="AN55">
        <v>159500</v>
      </c>
      <c r="AO55">
        <v>67160</v>
      </c>
      <c r="AP55">
        <v>58680</v>
      </c>
      <c r="AQ55">
        <v>57150</v>
      </c>
      <c r="AR55">
        <v>49530</v>
      </c>
      <c r="AS55" t="s">
        <v>71</v>
      </c>
      <c r="AT55">
        <v>49530</v>
      </c>
      <c r="AU55">
        <v>58130</v>
      </c>
    </row>
    <row r="56" spans="1:47" x14ac:dyDescent="0.3">
      <c r="A56">
        <v>409</v>
      </c>
      <c r="B56" t="s">
        <v>47</v>
      </c>
      <c r="C56">
        <v>15583</v>
      </c>
      <c r="D56">
        <v>2886</v>
      </c>
      <c r="E56" t="s">
        <v>1010</v>
      </c>
      <c r="F56" t="s">
        <v>57</v>
      </c>
      <c r="G56">
        <v>160663</v>
      </c>
      <c r="H56">
        <v>31</v>
      </c>
      <c r="I56">
        <v>2.3199999999999998</v>
      </c>
      <c r="J56" t="s">
        <v>50</v>
      </c>
      <c r="K56" t="s">
        <v>1011</v>
      </c>
      <c r="L56" t="s">
        <v>1067</v>
      </c>
      <c r="M56" t="s">
        <v>1065</v>
      </c>
      <c r="N56">
        <v>29</v>
      </c>
      <c r="O56">
        <v>29</v>
      </c>
      <c r="P56" t="s">
        <v>50</v>
      </c>
      <c r="Q56" t="s">
        <v>53</v>
      </c>
      <c r="R56">
        <v>278</v>
      </c>
      <c r="S56">
        <v>27</v>
      </c>
      <c r="T56" t="s">
        <v>163</v>
      </c>
      <c r="U56">
        <v>1</v>
      </c>
      <c r="V56" t="s">
        <v>1014</v>
      </c>
      <c r="W56" t="s">
        <v>50</v>
      </c>
      <c r="X56">
        <v>278.31758300000001</v>
      </c>
      <c r="Y56">
        <v>160663</v>
      </c>
      <c r="Z56" t="s">
        <v>1067</v>
      </c>
      <c r="AA56" t="s">
        <v>1065</v>
      </c>
      <c r="AB56" t="s">
        <v>189</v>
      </c>
      <c r="AC56" t="s">
        <v>57</v>
      </c>
      <c r="AD56">
        <v>27</v>
      </c>
      <c r="AE56" t="s">
        <v>58</v>
      </c>
      <c r="AF56">
        <v>280</v>
      </c>
      <c r="AG56" t="s">
        <v>59</v>
      </c>
      <c r="AH56">
        <v>41583</v>
      </c>
      <c r="AI56">
        <v>0</v>
      </c>
      <c r="AJ56" t="s">
        <v>61</v>
      </c>
      <c r="AK56">
        <v>1000</v>
      </c>
      <c r="AL56">
        <v>100</v>
      </c>
      <c r="AM56">
        <v>1100</v>
      </c>
      <c r="AN56">
        <v>308000</v>
      </c>
      <c r="AO56">
        <v>89790</v>
      </c>
      <c r="AP56">
        <v>84330</v>
      </c>
      <c r="AQ56">
        <v>78200</v>
      </c>
      <c r="AR56">
        <v>77480</v>
      </c>
      <c r="AS56" t="s">
        <v>71</v>
      </c>
      <c r="AT56">
        <v>77480</v>
      </c>
      <c r="AU56">
        <v>82450</v>
      </c>
    </row>
    <row r="57" spans="1:47" x14ac:dyDescent="0.3">
      <c r="A57">
        <v>410</v>
      </c>
      <c r="B57" t="s">
        <v>47</v>
      </c>
      <c r="C57">
        <v>15598</v>
      </c>
      <c r="D57">
        <v>2881</v>
      </c>
      <c r="E57" t="s">
        <v>1010</v>
      </c>
      <c r="F57" t="s">
        <v>57</v>
      </c>
      <c r="G57">
        <v>160658</v>
      </c>
      <c r="H57">
        <v>31</v>
      </c>
      <c r="I57">
        <v>3.76</v>
      </c>
      <c r="J57" t="s">
        <v>50</v>
      </c>
      <c r="K57" t="s">
        <v>1011</v>
      </c>
      <c r="L57" t="s">
        <v>1068</v>
      </c>
      <c r="M57" t="s">
        <v>1069</v>
      </c>
      <c r="N57">
        <v>29</v>
      </c>
      <c r="O57">
        <v>29</v>
      </c>
      <c r="P57" t="s">
        <v>50</v>
      </c>
      <c r="Q57" t="s">
        <v>53</v>
      </c>
      <c r="R57">
        <v>250</v>
      </c>
      <c r="S57">
        <v>60</v>
      </c>
      <c r="T57" t="s">
        <v>163</v>
      </c>
      <c r="U57">
        <v>1</v>
      </c>
      <c r="V57" t="s">
        <v>1014</v>
      </c>
      <c r="W57" t="s">
        <v>50</v>
      </c>
      <c r="X57">
        <v>254.08299500000001</v>
      </c>
      <c r="Y57">
        <v>160658</v>
      </c>
      <c r="Z57" t="s">
        <v>1068</v>
      </c>
      <c r="AA57" t="s">
        <v>1069</v>
      </c>
      <c r="AB57" t="s">
        <v>189</v>
      </c>
      <c r="AC57" t="s">
        <v>57</v>
      </c>
      <c r="AD57">
        <v>60</v>
      </c>
      <c r="AE57" t="s">
        <v>58</v>
      </c>
      <c r="AF57">
        <v>255</v>
      </c>
      <c r="AG57" t="s">
        <v>117</v>
      </c>
      <c r="AH57">
        <v>41554</v>
      </c>
      <c r="AI57" t="s">
        <v>1070</v>
      </c>
      <c r="AJ57" t="s">
        <v>61</v>
      </c>
      <c r="AK57">
        <v>1000</v>
      </c>
      <c r="AL57">
        <v>25</v>
      </c>
      <c r="AM57">
        <v>1025</v>
      </c>
      <c r="AN57">
        <v>261375</v>
      </c>
      <c r="AO57">
        <v>159170</v>
      </c>
      <c r="AP57">
        <v>126020</v>
      </c>
      <c r="AQ57">
        <v>175720</v>
      </c>
      <c r="AR57">
        <v>95880</v>
      </c>
      <c r="AS57" t="s">
        <v>71</v>
      </c>
      <c r="AT57">
        <v>95880</v>
      </c>
      <c r="AU57">
        <v>139200</v>
      </c>
    </row>
    <row r="58" spans="1:47" x14ac:dyDescent="0.3">
      <c r="A58">
        <v>411</v>
      </c>
      <c r="B58" t="s">
        <v>47</v>
      </c>
      <c r="C58">
        <v>15599</v>
      </c>
      <c r="D58">
        <v>2880</v>
      </c>
      <c r="E58" t="s">
        <v>1010</v>
      </c>
      <c r="F58" t="s">
        <v>57</v>
      </c>
      <c r="G58">
        <v>160657</v>
      </c>
      <c r="H58">
        <v>31</v>
      </c>
      <c r="I58">
        <v>5.36</v>
      </c>
      <c r="J58" t="s">
        <v>50</v>
      </c>
      <c r="K58" t="s">
        <v>1011</v>
      </c>
      <c r="L58" t="s">
        <v>1052</v>
      </c>
      <c r="M58" t="s">
        <v>1068</v>
      </c>
      <c r="N58">
        <v>30</v>
      </c>
      <c r="O58">
        <v>29</v>
      </c>
      <c r="P58" t="s">
        <v>50</v>
      </c>
      <c r="Q58" t="s">
        <v>53</v>
      </c>
      <c r="R58">
        <v>235</v>
      </c>
      <c r="S58">
        <v>60</v>
      </c>
      <c r="T58" t="s">
        <v>163</v>
      </c>
      <c r="U58">
        <v>1</v>
      </c>
      <c r="V58" t="s">
        <v>1014</v>
      </c>
      <c r="W58" t="s">
        <v>50</v>
      </c>
      <c r="X58">
        <v>236.441654</v>
      </c>
      <c r="Y58">
        <v>160657</v>
      </c>
      <c r="Z58" t="s">
        <v>1052</v>
      </c>
      <c r="AA58" t="s">
        <v>1068</v>
      </c>
      <c r="AB58" t="s">
        <v>189</v>
      </c>
      <c r="AC58" t="s">
        <v>57</v>
      </c>
      <c r="AD58">
        <v>60</v>
      </c>
      <c r="AE58" t="s">
        <v>58</v>
      </c>
      <c r="AF58">
        <v>235</v>
      </c>
      <c r="AG58" t="s">
        <v>117</v>
      </c>
      <c r="AH58">
        <v>41554</v>
      </c>
      <c r="AI58" t="s">
        <v>1071</v>
      </c>
      <c r="AJ58" t="s">
        <v>61</v>
      </c>
      <c r="AK58">
        <v>1000</v>
      </c>
      <c r="AL58">
        <v>25</v>
      </c>
      <c r="AM58">
        <v>1025</v>
      </c>
      <c r="AN58">
        <v>240875</v>
      </c>
      <c r="AO58">
        <v>147490</v>
      </c>
      <c r="AP58">
        <v>116940</v>
      </c>
      <c r="AQ58">
        <v>162840</v>
      </c>
      <c r="AR58">
        <v>89380</v>
      </c>
      <c r="AS58" t="s">
        <v>71</v>
      </c>
      <c r="AT58">
        <v>89380</v>
      </c>
      <c r="AU58">
        <v>129160</v>
      </c>
    </row>
    <row r="59" spans="1:47" x14ac:dyDescent="0.3">
      <c r="A59">
        <v>412</v>
      </c>
      <c r="B59" t="s">
        <v>47</v>
      </c>
      <c r="C59">
        <v>15602</v>
      </c>
      <c r="D59">
        <v>2885</v>
      </c>
      <c r="E59" t="s">
        <v>1010</v>
      </c>
      <c r="F59" t="s">
        <v>57</v>
      </c>
      <c r="G59">
        <v>160662</v>
      </c>
      <c r="H59">
        <v>31</v>
      </c>
      <c r="I59">
        <v>2.08</v>
      </c>
      <c r="J59" t="s">
        <v>50</v>
      </c>
      <c r="K59" t="s">
        <v>1011</v>
      </c>
      <c r="L59" t="s">
        <v>1013</v>
      </c>
      <c r="M59" t="s">
        <v>1072</v>
      </c>
      <c r="N59">
        <v>29</v>
      </c>
      <c r="O59">
        <v>29</v>
      </c>
      <c r="P59" t="s">
        <v>50</v>
      </c>
      <c r="Q59" t="s">
        <v>53</v>
      </c>
      <c r="R59">
        <v>257</v>
      </c>
      <c r="S59">
        <v>36</v>
      </c>
      <c r="T59" t="s">
        <v>163</v>
      </c>
      <c r="U59">
        <v>1</v>
      </c>
      <c r="V59" t="s">
        <v>1014</v>
      </c>
      <c r="W59" t="s">
        <v>50</v>
      </c>
      <c r="X59">
        <v>255.295929</v>
      </c>
      <c r="Y59">
        <v>160662</v>
      </c>
      <c r="Z59" t="s">
        <v>1013</v>
      </c>
      <c r="AA59" t="s">
        <v>1072</v>
      </c>
      <c r="AB59" t="s">
        <v>189</v>
      </c>
      <c r="AC59" t="s">
        <v>57</v>
      </c>
      <c r="AD59">
        <v>36</v>
      </c>
      <c r="AE59" t="s">
        <v>58</v>
      </c>
      <c r="AF59">
        <v>250</v>
      </c>
      <c r="AG59" t="s">
        <v>59</v>
      </c>
      <c r="AH59">
        <v>41583</v>
      </c>
      <c r="AI59" t="s">
        <v>1073</v>
      </c>
      <c r="AJ59" t="s">
        <v>61</v>
      </c>
      <c r="AK59">
        <v>1000</v>
      </c>
      <c r="AL59">
        <v>100</v>
      </c>
      <c r="AM59">
        <v>1100</v>
      </c>
      <c r="AN59">
        <v>275000</v>
      </c>
      <c r="AO59">
        <v>116450</v>
      </c>
      <c r="AP59">
        <v>93700</v>
      </c>
      <c r="AQ59">
        <v>105800</v>
      </c>
      <c r="AR59">
        <v>77350</v>
      </c>
      <c r="AS59" t="s">
        <v>71</v>
      </c>
      <c r="AT59">
        <v>77350</v>
      </c>
      <c r="AU59">
        <v>98330</v>
      </c>
    </row>
    <row r="60" spans="1:47" x14ac:dyDescent="0.3">
      <c r="A60">
        <v>413</v>
      </c>
      <c r="B60" t="s">
        <v>47</v>
      </c>
      <c r="C60">
        <v>15603</v>
      </c>
      <c r="D60">
        <v>2882</v>
      </c>
      <c r="E60" t="s">
        <v>1010</v>
      </c>
      <c r="F60" t="s">
        <v>57</v>
      </c>
      <c r="G60">
        <v>160659</v>
      </c>
      <c r="H60">
        <v>31</v>
      </c>
      <c r="I60">
        <v>0.6</v>
      </c>
      <c r="J60" t="s">
        <v>50</v>
      </c>
      <c r="K60" t="s">
        <v>1011</v>
      </c>
      <c r="L60" t="s">
        <v>1069</v>
      </c>
      <c r="M60" t="s">
        <v>1072</v>
      </c>
      <c r="N60">
        <v>29</v>
      </c>
      <c r="O60">
        <v>29</v>
      </c>
      <c r="P60" t="s">
        <v>50</v>
      </c>
      <c r="Q60" t="s">
        <v>53</v>
      </c>
      <c r="R60">
        <v>210</v>
      </c>
      <c r="S60">
        <v>72</v>
      </c>
      <c r="T60" t="s">
        <v>163</v>
      </c>
      <c r="U60">
        <v>1</v>
      </c>
      <c r="V60" t="s">
        <v>1014</v>
      </c>
      <c r="W60" t="s">
        <v>50</v>
      </c>
      <c r="X60">
        <v>203.24560700000001</v>
      </c>
      <c r="Y60">
        <v>160659</v>
      </c>
      <c r="Z60" t="s">
        <v>1069</v>
      </c>
      <c r="AA60" t="s">
        <v>1072</v>
      </c>
      <c r="AB60" t="s">
        <v>189</v>
      </c>
      <c r="AC60" t="s">
        <v>57</v>
      </c>
      <c r="AD60">
        <v>72</v>
      </c>
      <c r="AE60" t="s">
        <v>58</v>
      </c>
      <c r="AF60">
        <v>200</v>
      </c>
      <c r="AG60" t="s">
        <v>117</v>
      </c>
      <c r="AH60">
        <v>41554</v>
      </c>
      <c r="AI60" t="s">
        <v>1074</v>
      </c>
      <c r="AJ60" t="s">
        <v>61</v>
      </c>
      <c r="AK60">
        <v>1000</v>
      </c>
      <c r="AL60">
        <v>25</v>
      </c>
      <c r="AM60">
        <v>1025</v>
      </c>
      <c r="AN60">
        <v>205000</v>
      </c>
      <c r="AO60">
        <v>151740</v>
      </c>
      <c r="AP60">
        <v>0</v>
      </c>
      <c r="AQ60">
        <v>167900</v>
      </c>
      <c r="AR60">
        <v>85800</v>
      </c>
      <c r="AS60" t="s">
        <v>71</v>
      </c>
      <c r="AT60">
        <v>85800</v>
      </c>
      <c r="AU60">
        <v>135150</v>
      </c>
    </row>
    <row r="61" spans="1:47" x14ac:dyDescent="0.3">
      <c r="A61">
        <v>72</v>
      </c>
      <c r="B61" t="s">
        <v>47</v>
      </c>
      <c r="C61">
        <v>968</v>
      </c>
      <c r="D61">
        <v>2657</v>
      </c>
      <c r="E61" t="s">
        <v>108</v>
      </c>
      <c r="F61" t="s">
        <v>49</v>
      </c>
      <c r="G61">
        <v>173253</v>
      </c>
      <c r="H61">
        <v>31</v>
      </c>
      <c r="I61">
        <v>0.5</v>
      </c>
      <c r="J61" t="s">
        <v>50</v>
      </c>
      <c r="K61" t="s">
        <v>50</v>
      </c>
      <c r="L61" t="s">
        <v>292</v>
      </c>
      <c r="M61" t="s">
        <v>293</v>
      </c>
      <c r="N61">
        <v>30</v>
      </c>
      <c r="O61">
        <v>30</v>
      </c>
      <c r="P61" t="s">
        <v>50</v>
      </c>
      <c r="Q61" t="s">
        <v>53</v>
      </c>
      <c r="R61">
        <v>150</v>
      </c>
      <c r="S61">
        <v>24</v>
      </c>
      <c r="T61" t="s">
        <v>163</v>
      </c>
      <c r="U61">
        <v>1</v>
      </c>
      <c r="V61" t="s">
        <v>294</v>
      </c>
      <c r="W61" t="s">
        <v>50</v>
      </c>
      <c r="X61">
        <v>155.40773799999999</v>
      </c>
      <c r="Y61">
        <v>173253</v>
      </c>
      <c r="Z61" t="s">
        <v>292</v>
      </c>
      <c r="AA61" t="s">
        <v>293</v>
      </c>
      <c r="AB61" t="s">
        <v>189</v>
      </c>
      <c r="AC61" t="s">
        <v>49</v>
      </c>
      <c r="AD61">
        <v>24</v>
      </c>
      <c r="AE61" t="s">
        <v>58</v>
      </c>
      <c r="AF61">
        <v>145</v>
      </c>
      <c r="AG61" t="s">
        <v>59</v>
      </c>
      <c r="AH61">
        <v>41578</v>
      </c>
      <c r="AI61" t="s">
        <v>295</v>
      </c>
      <c r="AJ61" t="s">
        <v>61</v>
      </c>
      <c r="AK61">
        <v>1000</v>
      </c>
      <c r="AL61">
        <v>200</v>
      </c>
      <c r="AM61">
        <v>1200</v>
      </c>
      <c r="AN61">
        <v>174000</v>
      </c>
      <c r="AO61">
        <v>54470</v>
      </c>
      <c r="AP61">
        <v>51650</v>
      </c>
      <c r="AQ61">
        <v>42550</v>
      </c>
      <c r="AR61">
        <v>42450</v>
      </c>
      <c r="AS61" t="s">
        <v>71</v>
      </c>
      <c r="AT61">
        <v>42450</v>
      </c>
      <c r="AU61">
        <v>47780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6"/>
  <sheetViews>
    <sheetView workbookViewId="0">
      <pane ySplit="9240" topLeftCell="A37"/>
      <selection activeCell="G1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81"/>
      <c r="G1" s="81" t="s">
        <v>1263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81"/>
      <c r="G2" s="81" t="s">
        <v>1268</v>
      </c>
      <c r="H2" s="1" t="s">
        <v>1177</v>
      </c>
    </row>
    <row r="3" spans="1:8" ht="15" thickBot="1" x14ac:dyDescent="0.35">
      <c r="A3" s="37" t="s">
        <v>1220</v>
      </c>
      <c r="B3" s="26">
        <f>SUM(B8:B47)</f>
        <v>386010</v>
      </c>
      <c r="C3" s="27">
        <f>H3/D3</f>
        <v>1370.3125</v>
      </c>
      <c r="D3" s="28">
        <f>SUM(D8:D47)</f>
        <v>640</v>
      </c>
      <c r="E3" s="47"/>
      <c r="F3" s="47"/>
      <c r="G3" s="47"/>
      <c r="H3">
        <f>SUM(H8:H47)</f>
        <v>877000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 t="str">
        <f t="shared" ref="A8:A15" si="0">Y49</f>
        <v>0003</v>
      </c>
      <c r="B8" s="25">
        <f t="shared" ref="B8:B15" si="1">AU49</f>
        <v>27010</v>
      </c>
      <c r="C8" s="21">
        <f t="shared" ref="C8:C15" si="2">AM49</f>
        <v>1200</v>
      </c>
      <c r="D8" s="21">
        <f t="shared" ref="D8:D15" si="3">AF49</f>
        <v>25</v>
      </c>
      <c r="E8" s="22">
        <f t="shared" ref="E8:E15" si="4">AD49</f>
        <v>54</v>
      </c>
      <c r="F8" s="23" t="str">
        <f t="shared" ref="F8:F15" si="5">AE49</f>
        <v>-</v>
      </c>
      <c r="G8" s="24" t="str">
        <f t="shared" ref="G8:G15" si="6">V49</f>
        <v>16H</v>
      </c>
      <c r="H8" s="38">
        <f t="shared" ref="H8:H15" si="7">AN49</f>
        <v>30000</v>
      </c>
    </row>
    <row r="9" spans="1:8" x14ac:dyDescent="0.3">
      <c r="A9" s="20">
        <f t="shared" si="0"/>
        <v>266650</v>
      </c>
      <c r="B9" s="25">
        <f t="shared" si="1"/>
        <v>23180</v>
      </c>
      <c r="C9" s="21">
        <f t="shared" si="2"/>
        <v>1200</v>
      </c>
      <c r="D9" s="21">
        <f t="shared" si="3"/>
        <v>50</v>
      </c>
      <c r="E9" s="22">
        <f t="shared" si="4"/>
        <v>18</v>
      </c>
      <c r="F9" s="23" t="str">
        <f t="shared" si="5"/>
        <v>-</v>
      </c>
      <c r="G9" s="24" t="str">
        <f t="shared" si="6"/>
        <v>16H</v>
      </c>
      <c r="H9" s="38">
        <f t="shared" si="7"/>
        <v>60000</v>
      </c>
    </row>
    <row r="10" spans="1:8" x14ac:dyDescent="0.3">
      <c r="A10" s="20">
        <f t="shared" si="0"/>
        <v>266651</v>
      </c>
      <c r="B10" s="25">
        <f t="shared" si="1"/>
        <v>27410</v>
      </c>
      <c r="C10" s="21">
        <f t="shared" si="2"/>
        <v>1025</v>
      </c>
      <c r="D10" s="21">
        <f t="shared" si="3"/>
        <v>80</v>
      </c>
      <c r="E10" s="22">
        <f t="shared" si="4"/>
        <v>18</v>
      </c>
      <c r="F10" s="23" t="str">
        <f t="shared" si="5"/>
        <v>-</v>
      </c>
      <c r="G10" s="24" t="str">
        <f t="shared" si="6"/>
        <v>16H</v>
      </c>
      <c r="H10" s="38">
        <f t="shared" si="7"/>
        <v>82000</v>
      </c>
    </row>
    <row r="11" spans="1:8" x14ac:dyDescent="0.3">
      <c r="A11" s="20">
        <f t="shared" si="0"/>
        <v>266652</v>
      </c>
      <c r="B11" s="25">
        <f t="shared" si="1"/>
        <v>38320</v>
      </c>
      <c r="C11" s="21">
        <f t="shared" si="2"/>
        <v>1025</v>
      </c>
      <c r="D11" s="21">
        <f t="shared" si="3"/>
        <v>120</v>
      </c>
      <c r="E11" s="22">
        <f t="shared" si="4"/>
        <v>24</v>
      </c>
      <c r="F11" s="23">
        <f t="shared" si="5"/>
        <v>18</v>
      </c>
      <c r="G11" s="24" t="str">
        <f t="shared" si="6"/>
        <v>16H</v>
      </c>
      <c r="H11" s="38">
        <f t="shared" si="7"/>
        <v>123000</v>
      </c>
    </row>
    <row r="12" spans="1:8" x14ac:dyDescent="0.3">
      <c r="A12" s="20">
        <f t="shared" si="0"/>
        <v>166268</v>
      </c>
      <c r="B12" s="25">
        <f t="shared" si="1"/>
        <v>68710</v>
      </c>
      <c r="C12" s="21">
        <f t="shared" si="2"/>
        <v>1200</v>
      </c>
      <c r="D12" s="21">
        <f t="shared" si="3"/>
        <v>75</v>
      </c>
      <c r="E12" s="22">
        <f t="shared" si="4"/>
        <v>60</v>
      </c>
      <c r="F12" s="23" t="str">
        <f t="shared" si="5"/>
        <v>-</v>
      </c>
      <c r="G12" s="24" t="str">
        <f t="shared" si="6"/>
        <v>16H</v>
      </c>
      <c r="H12" s="38">
        <f t="shared" si="7"/>
        <v>90000</v>
      </c>
    </row>
    <row r="13" spans="1:8" x14ac:dyDescent="0.3">
      <c r="A13" s="20">
        <f t="shared" si="0"/>
        <v>166271</v>
      </c>
      <c r="B13" s="25">
        <f t="shared" si="1"/>
        <v>60230</v>
      </c>
      <c r="C13" s="21">
        <f t="shared" si="2"/>
        <v>2100</v>
      </c>
      <c r="D13" s="21">
        <f t="shared" si="3"/>
        <v>85</v>
      </c>
      <c r="E13" s="22">
        <f t="shared" si="4"/>
        <v>60</v>
      </c>
      <c r="F13" s="23" t="str">
        <f t="shared" si="5"/>
        <v>-</v>
      </c>
      <c r="G13" s="24" t="str">
        <f t="shared" si="6"/>
        <v>16H</v>
      </c>
      <c r="H13" s="38">
        <f t="shared" si="7"/>
        <v>178500</v>
      </c>
    </row>
    <row r="14" spans="1:8" x14ac:dyDescent="0.3">
      <c r="A14" s="20">
        <f t="shared" si="0"/>
        <v>166270</v>
      </c>
      <c r="B14" s="25">
        <f t="shared" si="1"/>
        <v>57960</v>
      </c>
      <c r="C14" s="21">
        <f t="shared" si="2"/>
        <v>2200</v>
      </c>
      <c r="D14" s="21">
        <f t="shared" si="3"/>
        <v>80</v>
      </c>
      <c r="E14" s="22">
        <f t="shared" si="4"/>
        <v>60</v>
      </c>
      <c r="F14" s="23" t="str">
        <f t="shared" si="5"/>
        <v>-</v>
      </c>
      <c r="G14" s="24" t="str">
        <f t="shared" si="6"/>
        <v>16H</v>
      </c>
      <c r="H14" s="38">
        <f t="shared" si="7"/>
        <v>176000</v>
      </c>
    </row>
    <row r="15" spans="1:8" x14ac:dyDescent="0.3">
      <c r="A15" s="20">
        <f t="shared" si="0"/>
        <v>269039</v>
      </c>
      <c r="B15" s="25">
        <f t="shared" si="1"/>
        <v>83190</v>
      </c>
      <c r="C15" s="21">
        <f t="shared" si="2"/>
        <v>1100</v>
      </c>
      <c r="D15" s="21">
        <f t="shared" si="3"/>
        <v>125</v>
      </c>
      <c r="E15" s="22">
        <f t="shared" si="4"/>
        <v>60</v>
      </c>
      <c r="F15" s="23" t="str">
        <f t="shared" si="5"/>
        <v>-</v>
      </c>
      <c r="G15" s="24" t="str">
        <f t="shared" si="6"/>
        <v>16H</v>
      </c>
      <c r="H15" s="38">
        <f t="shared" si="7"/>
        <v>137500</v>
      </c>
    </row>
    <row r="16" spans="1:8" x14ac:dyDescent="0.3">
      <c r="A16" s="20">
        <f t="shared" ref="A16:A47" si="8">Y57</f>
        <v>0</v>
      </c>
      <c r="B16" s="25">
        <f t="shared" ref="B16:B47" si="9">AU57</f>
        <v>0</v>
      </c>
      <c r="C16" s="21">
        <f t="shared" ref="C16:C47" si="10">AM57</f>
        <v>0</v>
      </c>
      <c r="D16" s="21">
        <f t="shared" ref="D16:D47" si="11">AF57</f>
        <v>0</v>
      </c>
      <c r="E16" s="22">
        <f t="shared" ref="E16:F25" si="12">AD57</f>
        <v>0</v>
      </c>
      <c r="F16" s="23">
        <f t="shared" si="12"/>
        <v>0</v>
      </c>
      <c r="G16" s="24">
        <f t="shared" ref="G16:G47" si="13">V57</f>
        <v>0</v>
      </c>
      <c r="H16">
        <f t="shared" ref="H16:H47" si="14">AN57</f>
        <v>0</v>
      </c>
    </row>
    <row r="17" spans="1:8" x14ac:dyDescent="0.3">
      <c r="A17" s="20">
        <f t="shared" si="8"/>
        <v>0</v>
      </c>
      <c r="B17" s="25">
        <f t="shared" si="9"/>
        <v>0</v>
      </c>
      <c r="C17" s="21">
        <f t="shared" si="10"/>
        <v>0</v>
      </c>
      <c r="D17" s="21">
        <f t="shared" si="11"/>
        <v>0</v>
      </c>
      <c r="E17" s="22">
        <f t="shared" si="12"/>
        <v>0</v>
      </c>
      <c r="F17" s="23">
        <f t="shared" si="12"/>
        <v>0</v>
      </c>
      <c r="G17" s="24">
        <f t="shared" si="13"/>
        <v>0</v>
      </c>
      <c r="H17">
        <f t="shared" si="14"/>
        <v>0</v>
      </c>
    </row>
    <row r="18" spans="1:8" x14ac:dyDescent="0.3">
      <c r="A18" s="20">
        <f t="shared" si="8"/>
        <v>0</v>
      </c>
      <c r="B18" s="25">
        <f t="shared" si="9"/>
        <v>0</v>
      </c>
      <c r="C18" s="21">
        <f t="shared" si="10"/>
        <v>0</v>
      </c>
      <c r="D18" s="21">
        <f t="shared" si="11"/>
        <v>0</v>
      </c>
      <c r="E18" s="22">
        <f t="shared" si="12"/>
        <v>0</v>
      </c>
      <c r="F18" s="23">
        <f t="shared" si="12"/>
        <v>0</v>
      </c>
      <c r="G18" s="24">
        <f t="shared" si="13"/>
        <v>0</v>
      </c>
      <c r="H18">
        <f t="shared" si="14"/>
        <v>0</v>
      </c>
    </row>
    <row r="19" spans="1:8" x14ac:dyDescent="0.3">
      <c r="A19" s="20">
        <f t="shared" si="8"/>
        <v>0</v>
      </c>
      <c r="B19" s="25">
        <f t="shared" si="9"/>
        <v>0</v>
      </c>
      <c r="C19" s="21">
        <f t="shared" si="10"/>
        <v>0</v>
      </c>
      <c r="D19" s="21">
        <f t="shared" si="11"/>
        <v>0</v>
      </c>
      <c r="E19" s="22">
        <f t="shared" si="12"/>
        <v>0</v>
      </c>
      <c r="F19" s="23">
        <f t="shared" si="12"/>
        <v>0</v>
      </c>
      <c r="G19" s="24">
        <f t="shared" si="13"/>
        <v>0</v>
      </c>
      <c r="H19">
        <f t="shared" si="14"/>
        <v>0</v>
      </c>
    </row>
    <row r="20" spans="1:8" x14ac:dyDescent="0.3">
      <c r="A20" s="20">
        <f t="shared" si="8"/>
        <v>0</v>
      </c>
      <c r="B20" s="25">
        <f t="shared" si="9"/>
        <v>0</v>
      </c>
      <c r="C20" s="21">
        <f t="shared" si="10"/>
        <v>0</v>
      </c>
      <c r="D20" s="21">
        <f t="shared" si="11"/>
        <v>0</v>
      </c>
      <c r="E20" s="22">
        <f t="shared" si="12"/>
        <v>0</v>
      </c>
      <c r="F20" s="23">
        <f t="shared" si="12"/>
        <v>0</v>
      </c>
      <c r="G20" s="24">
        <f t="shared" si="13"/>
        <v>0</v>
      </c>
      <c r="H20">
        <f t="shared" si="14"/>
        <v>0</v>
      </c>
    </row>
    <row r="21" spans="1:8" x14ac:dyDescent="0.3">
      <c r="A21" s="20">
        <f t="shared" si="8"/>
        <v>0</v>
      </c>
      <c r="B21" s="25">
        <f t="shared" si="9"/>
        <v>0</v>
      </c>
      <c r="C21" s="21">
        <f t="shared" si="10"/>
        <v>0</v>
      </c>
      <c r="D21" s="21">
        <f t="shared" si="11"/>
        <v>0</v>
      </c>
      <c r="E21" s="22">
        <f t="shared" si="12"/>
        <v>0</v>
      </c>
      <c r="F21" s="23">
        <f t="shared" si="12"/>
        <v>0</v>
      </c>
      <c r="G21" s="24">
        <f t="shared" si="13"/>
        <v>0</v>
      </c>
      <c r="H21">
        <f t="shared" si="14"/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455</v>
      </c>
      <c r="B49" t="s">
        <v>47</v>
      </c>
      <c r="C49">
        <v>0</v>
      </c>
      <c r="D49">
        <v>0</v>
      </c>
      <c r="E49" t="s">
        <v>50</v>
      </c>
      <c r="F49" t="s">
        <v>50</v>
      </c>
      <c r="G49">
        <v>3</v>
      </c>
      <c r="H49">
        <v>0</v>
      </c>
      <c r="I49">
        <v>0</v>
      </c>
      <c r="J49" t="s">
        <v>50</v>
      </c>
      <c r="K49" t="s">
        <v>50</v>
      </c>
      <c r="L49" t="s">
        <v>50</v>
      </c>
      <c r="M49" t="s">
        <v>50</v>
      </c>
      <c r="N49">
        <v>0</v>
      </c>
      <c r="O49">
        <v>0</v>
      </c>
      <c r="P49" t="s">
        <v>50</v>
      </c>
      <c r="Q49" t="s">
        <v>50</v>
      </c>
      <c r="R49">
        <v>0</v>
      </c>
      <c r="S49">
        <v>0</v>
      </c>
      <c r="T49" t="s">
        <v>50</v>
      </c>
      <c r="U49">
        <v>0</v>
      </c>
      <c r="V49" t="s">
        <v>931</v>
      </c>
      <c r="W49" t="s">
        <v>50</v>
      </c>
      <c r="X49">
        <v>0</v>
      </c>
      <c r="Y49" s="35" t="s">
        <v>1221</v>
      </c>
      <c r="Z49" t="s">
        <v>1040</v>
      </c>
      <c r="AA49" t="s">
        <v>1040</v>
      </c>
      <c r="AB49" t="s">
        <v>189</v>
      </c>
      <c r="AC49" t="s">
        <v>57</v>
      </c>
      <c r="AD49">
        <v>54</v>
      </c>
      <c r="AE49" t="s">
        <v>58</v>
      </c>
      <c r="AF49">
        <v>25</v>
      </c>
      <c r="AG49" t="s">
        <v>117</v>
      </c>
      <c r="AH49">
        <v>41554</v>
      </c>
      <c r="AI49" t="s">
        <v>1149</v>
      </c>
      <c r="AJ49" t="s">
        <v>61</v>
      </c>
      <c r="AK49">
        <v>1000</v>
      </c>
      <c r="AL49">
        <v>200</v>
      </c>
      <c r="AM49">
        <v>1200</v>
      </c>
      <c r="AN49">
        <v>30000</v>
      </c>
      <c r="AO49">
        <v>32470</v>
      </c>
      <c r="AP49">
        <v>29220</v>
      </c>
      <c r="AQ49">
        <v>25880</v>
      </c>
      <c r="AR49">
        <v>20480</v>
      </c>
      <c r="AS49" t="s">
        <v>71</v>
      </c>
      <c r="AT49">
        <v>20480</v>
      </c>
      <c r="AU49">
        <v>27010</v>
      </c>
    </row>
    <row r="50" spans="1:47" x14ac:dyDescent="0.3">
      <c r="A50">
        <v>346</v>
      </c>
      <c r="B50" t="s">
        <v>47</v>
      </c>
      <c r="C50">
        <v>23210</v>
      </c>
      <c r="D50">
        <v>111397</v>
      </c>
      <c r="E50" t="s">
        <v>108</v>
      </c>
      <c r="F50" t="s">
        <v>49</v>
      </c>
      <c r="G50">
        <v>266650</v>
      </c>
      <c r="H50">
        <v>31</v>
      </c>
      <c r="I50">
        <v>1</v>
      </c>
      <c r="J50" t="s">
        <v>50</v>
      </c>
      <c r="K50">
        <v>860132</v>
      </c>
      <c r="L50" t="s">
        <v>929</v>
      </c>
      <c r="M50" t="s">
        <v>930</v>
      </c>
      <c r="N50">
        <v>29</v>
      </c>
      <c r="O50">
        <v>29</v>
      </c>
      <c r="P50" t="s">
        <v>50</v>
      </c>
      <c r="Q50" t="s">
        <v>53</v>
      </c>
      <c r="R50">
        <v>51</v>
      </c>
      <c r="S50">
        <v>18</v>
      </c>
      <c r="T50" t="s">
        <v>187</v>
      </c>
      <c r="U50">
        <v>1</v>
      </c>
      <c r="V50" t="s">
        <v>931</v>
      </c>
      <c r="W50" t="s">
        <v>50</v>
      </c>
      <c r="X50">
        <v>50.765278000000002</v>
      </c>
      <c r="Y50">
        <v>266650</v>
      </c>
      <c r="Z50" t="s">
        <v>929</v>
      </c>
      <c r="AA50" t="s">
        <v>930</v>
      </c>
      <c r="AB50" t="s">
        <v>189</v>
      </c>
      <c r="AC50" t="s">
        <v>49</v>
      </c>
      <c r="AD50">
        <v>18</v>
      </c>
      <c r="AE50" t="s">
        <v>58</v>
      </c>
      <c r="AF50">
        <v>50</v>
      </c>
      <c r="AG50" t="s">
        <v>59</v>
      </c>
      <c r="AH50">
        <v>41582</v>
      </c>
      <c r="AI50" t="s">
        <v>932</v>
      </c>
      <c r="AJ50" t="s">
        <v>61</v>
      </c>
      <c r="AK50">
        <v>1000</v>
      </c>
      <c r="AL50">
        <v>200</v>
      </c>
      <c r="AM50">
        <v>1200</v>
      </c>
      <c r="AN50">
        <v>60000</v>
      </c>
      <c r="AO50">
        <v>27500</v>
      </c>
      <c r="AP50">
        <v>26520</v>
      </c>
      <c r="AQ50">
        <v>15530</v>
      </c>
      <c r="AR50">
        <v>0</v>
      </c>
      <c r="AS50" t="s">
        <v>66</v>
      </c>
      <c r="AT50">
        <v>15530</v>
      </c>
      <c r="AU50">
        <v>23180</v>
      </c>
    </row>
    <row r="51" spans="1:47" x14ac:dyDescent="0.3">
      <c r="A51">
        <v>347</v>
      </c>
      <c r="B51" t="s">
        <v>47</v>
      </c>
      <c r="C51">
        <v>23211</v>
      </c>
      <c r="D51">
        <v>111399</v>
      </c>
      <c r="E51" t="s">
        <v>108</v>
      </c>
      <c r="F51" t="s">
        <v>49</v>
      </c>
      <c r="G51">
        <v>266651</v>
      </c>
      <c r="H51">
        <v>31</v>
      </c>
      <c r="I51">
        <v>2.5</v>
      </c>
      <c r="J51" t="s">
        <v>50</v>
      </c>
      <c r="K51">
        <v>860132</v>
      </c>
      <c r="L51" t="s">
        <v>930</v>
      </c>
      <c r="M51" t="s">
        <v>933</v>
      </c>
      <c r="N51">
        <v>29</v>
      </c>
      <c r="O51">
        <v>30</v>
      </c>
      <c r="P51" t="s">
        <v>50</v>
      </c>
      <c r="Q51" t="s">
        <v>53</v>
      </c>
      <c r="R51">
        <v>90</v>
      </c>
      <c r="S51">
        <v>18</v>
      </c>
      <c r="T51" t="s">
        <v>187</v>
      </c>
      <c r="U51">
        <v>1</v>
      </c>
      <c r="V51" t="s">
        <v>931</v>
      </c>
      <c r="W51" t="s">
        <v>50</v>
      </c>
      <c r="X51">
        <v>82.965350999999998</v>
      </c>
      <c r="Y51">
        <v>266651</v>
      </c>
      <c r="Z51" t="s">
        <v>930</v>
      </c>
      <c r="AA51" t="s">
        <v>933</v>
      </c>
      <c r="AB51" t="s">
        <v>189</v>
      </c>
      <c r="AC51" t="s">
        <v>49</v>
      </c>
      <c r="AD51">
        <v>18</v>
      </c>
      <c r="AE51" t="s">
        <v>58</v>
      </c>
      <c r="AF51">
        <v>80</v>
      </c>
      <c r="AG51" t="s">
        <v>59</v>
      </c>
      <c r="AH51">
        <v>41582</v>
      </c>
      <c r="AI51" t="s">
        <v>934</v>
      </c>
      <c r="AJ51" t="s">
        <v>61</v>
      </c>
      <c r="AK51">
        <v>1000</v>
      </c>
      <c r="AL51">
        <v>25</v>
      </c>
      <c r="AM51">
        <v>1025</v>
      </c>
      <c r="AN51">
        <v>82000</v>
      </c>
      <c r="AO51">
        <v>32240</v>
      </c>
      <c r="AP51">
        <v>30680</v>
      </c>
      <c r="AQ51">
        <v>19320</v>
      </c>
      <c r="AR51">
        <v>0</v>
      </c>
      <c r="AS51" t="s">
        <v>66</v>
      </c>
      <c r="AT51">
        <v>19320</v>
      </c>
      <c r="AU51">
        <v>27410</v>
      </c>
    </row>
    <row r="52" spans="1:47" x14ac:dyDescent="0.3">
      <c r="A52">
        <v>348</v>
      </c>
      <c r="B52" t="s">
        <v>47</v>
      </c>
      <c r="C52">
        <v>23212</v>
      </c>
      <c r="D52">
        <v>111400</v>
      </c>
      <c r="E52" t="s">
        <v>108</v>
      </c>
      <c r="F52" t="s">
        <v>49</v>
      </c>
      <c r="G52">
        <v>266652</v>
      </c>
      <c r="H52">
        <v>31</v>
      </c>
      <c r="I52">
        <v>2.5</v>
      </c>
      <c r="J52" t="s">
        <v>50</v>
      </c>
      <c r="K52">
        <v>860132</v>
      </c>
      <c r="L52" t="s">
        <v>933</v>
      </c>
      <c r="M52" t="s">
        <v>935</v>
      </c>
      <c r="N52">
        <v>30</v>
      </c>
      <c r="O52">
        <v>29</v>
      </c>
      <c r="P52" t="s">
        <v>50</v>
      </c>
      <c r="Q52" t="s">
        <v>53</v>
      </c>
      <c r="R52">
        <v>70</v>
      </c>
      <c r="S52">
        <v>18</v>
      </c>
      <c r="T52" t="s">
        <v>187</v>
      </c>
      <c r="U52">
        <v>1</v>
      </c>
      <c r="V52" t="s">
        <v>931</v>
      </c>
      <c r="W52" t="s">
        <v>50</v>
      </c>
      <c r="X52">
        <v>70.000093000000007</v>
      </c>
      <c r="Y52">
        <v>266652</v>
      </c>
      <c r="Z52" t="s">
        <v>933</v>
      </c>
      <c r="AA52" t="s">
        <v>935</v>
      </c>
      <c r="AB52" t="s">
        <v>189</v>
      </c>
      <c r="AC52" t="s">
        <v>49</v>
      </c>
      <c r="AD52">
        <v>24</v>
      </c>
      <c r="AE52">
        <v>18</v>
      </c>
      <c r="AF52">
        <v>120</v>
      </c>
      <c r="AG52" t="s">
        <v>59</v>
      </c>
      <c r="AH52">
        <v>41582</v>
      </c>
      <c r="AI52" t="s">
        <v>90</v>
      </c>
      <c r="AJ52" t="s">
        <v>61</v>
      </c>
      <c r="AK52">
        <v>1000</v>
      </c>
      <c r="AL52">
        <v>25</v>
      </c>
      <c r="AM52">
        <v>1025</v>
      </c>
      <c r="AN52">
        <v>123000</v>
      </c>
      <c r="AO52">
        <v>40940</v>
      </c>
      <c r="AP52">
        <v>38600</v>
      </c>
      <c r="AQ52">
        <v>36800</v>
      </c>
      <c r="AR52">
        <v>36920</v>
      </c>
      <c r="AS52" t="s">
        <v>66</v>
      </c>
      <c r="AT52">
        <v>36800</v>
      </c>
      <c r="AU52">
        <v>38320</v>
      </c>
    </row>
    <row r="53" spans="1:47" x14ac:dyDescent="0.3">
      <c r="A53">
        <v>393</v>
      </c>
      <c r="B53" t="s">
        <v>47</v>
      </c>
      <c r="C53">
        <v>9436</v>
      </c>
      <c r="D53">
        <v>12656</v>
      </c>
      <c r="E53" t="s">
        <v>1023</v>
      </c>
      <c r="F53" t="s">
        <v>57</v>
      </c>
      <c r="G53">
        <v>166268</v>
      </c>
      <c r="H53">
        <v>31</v>
      </c>
      <c r="I53">
        <v>0.2</v>
      </c>
      <c r="J53" t="s">
        <v>50</v>
      </c>
      <c r="K53" t="s">
        <v>1024</v>
      </c>
      <c r="L53" t="s">
        <v>1035</v>
      </c>
      <c r="M53" t="s">
        <v>1036</v>
      </c>
      <c r="N53">
        <v>29</v>
      </c>
      <c r="O53">
        <v>29</v>
      </c>
      <c r="P53" t="s">
        <v>50</v>
      </c>
      <c r="Q53" t="s">
        <v>53</v>
      </c>
      <c r="R53">
        <v>78</v>
      </c>
      <c r="S53">
        <v>60</v>
      </c>
      <c r="T53" t="s">
        <v>187</v>
      </c>
      <c r="U53">
        <v>1</v>
      </c>
      <c r="V53" t="s">
        <v>931</v>
      </c>
      <c r="W53" t="s">
        <v>50</v>
      </c>
      <c r="X53">
        <v>78.306753</v>
      </c>
      <c r="Y53">
        <v>166268</v>
      </c>
      <c r="Z53" t="s">
        <v>1035</v>
      </c>
      <c r="AA53" t="s">
        <v>1036</v>
      </c>
      <c r="AB53" t="s">
        <v>189</v>
      </c>
      <c r="AC53" t="s">
        <v>57</v>
      </c>
      <c r="AD53">
        <v>60</v>
      </c>
      <c r="AE53" t="s">
        <v>58</v>
      </c>
      <c r="AF53">
        <v>75</v>
      </c>
      <c r="AG53" t="s">
        <v>117</v>
      </c>
      <c r="AH53">
        <v>41554</v>
      </c>
      <c r="AI53">
        <v>0</v>
      </c>
      <c r="AJ53" t="s">
        <v>61</v>
      </c>
      <c r="AK53">
        <v>1000</v>
      </c>
      <c r="AL53">
        <v>200</v>
      </c>
      <c r="AM53">
        <v>1200</v>
      </c>
      <c r="AN53">
        <v>90000</v>
      </c>
      <c r="AO53">
        <v>91250</v>
      </c>
      <c r="AP53">
        <v>81500</v>
      </c>
      <c r="AQ53">
        <v>62100</v>
      </c>
      <c r="AR53">
        <v>39980</v>
      </c>
      <c r="AS53" t="s">
        <v>71</v>
      </c>
      <c r="AT53">
        <v>39980</v>
      </c>
      <c r="AU53">
        <v>68710</v>
      </c>
    </row>
    <row r="54" spans="1:47" x14ac:dyDescent="0.3">
      <c r="A54">
        <v>394</v>
      </c>
      <c r="B54" t="s">
        <v>47</v>
      </c>
      <c r="C54">
        <v>9440</v>
      </c>
      <c r="D54">
        <v>12659</v>
      </c>
      <c r="E54" t="s">
        <v>1023</v>
      </c>
      <c r="F54" t="s">
        <v>57</v>
      </c>
      <c r="G54">
        <v>166271</v>
      </c>
      <c r="H54">
        <v>31</v>
      </c>
      <c r="I54">
        <v>0.2</v>
      </c>
      <c r="J54" t="s">
        <v>50</v>
      </c>
      <c r="K54" t="s">
        <v>1024</v>
      </c>
      <c r="L54" t="s">
        <v>1037</v>
      </c>
      <c r="M54" t="s">
        <v>1038</v>
      </c>
      <c r="N54">
        <v>30</v>
      </c>
      <c r="O54">
        <v>29</v>
      </c>
      <c r="P54" t="s">
        <v>50</v>
      </c>
      <c r="Q54" t="s">
        <v>53</v>
      </c>
      <c r="R54">
        <v>99</v>
      </c>
      <c r="S54">
        <v>60</v>
      </c>
      <c r="T54" t="s">
        <v>187</v>
      </c>
      <c r="U54">
        <v>1</v>
      </c>
      <c r="V54" t="s">
        <v>931</v>
      </c>
      <c r="W54" t="s">
        <v>50</v>
      </c>
      <c r="X54">
        <v>98.535492000000005</v>
      </c>
      <c r="Y54">
        <v>166271</v>
      </c>
      <c r="Z54" t="s">
        <v>1037</v>
      </c>
      <c r="AA54" t="s">
        <v>1038</v>
      </c>
      <c r="AB54" t="s">
        <v>189</v>
      </c>
      <c r="AC54" t="s">
        <v>57</v>
      </c>
      <c r="AD54">
        <v>60</v>
      </c>
      <c r="AE54" t="s">
        <v>58</v>
      </c>
      <c r="AF54">
        <v>85</v>
      </c>
      <c r="AG54" t="s">
        <v>117</v>
      </c>
      <c r="AH54">
        <v>41554</v>
      </c>
      <c r="AI54" t="s">
        <v>1039</v>
      </c>
      <c r="AJ54" t="s">
        <v>83</v>
      </c>
      <c r="AK54">
        <v>2000</v>
      </c>
      <c r="AL54">
        <v>100</v>
      </c>
      <c r="AM54">
        <v>2100</v>
      </c>
      <c r="AN54">
        <v>178500</v>
      </c>
      <c r="AO54">
        <v>72550</v>
      </c>
      <c r="AP54">
        <v>61500</v>
      </c>
      <c r="AQ54">
        <v>66240</v>
      </c>
      <c r="AR54">
        <v>40630</v>
      </c>
      <c r="AS54" t="s">
        <v>71</v>
      </c>
      <c r="AT54">
        <v>40630</v>
      </c>
      <c r="AU54">
        <v>60230</v>
      </c>
    </row>
    <row r="55" spans="1:47" x14ac:dyDescent="0.3">
      <c r="A55">
        <v>396</v>
      </c>
      <c r="B55" t="s">
        <v>47</v>
      </c>
      <c r="C55">
        <v>9442</v>
      </c>
      <c r="D55">
        <v>12658</v>
      </c>
      <c r="E55" t="s">
        <v>1023</v>
      </c>
      <c r="F55" t="s">
        <v>57</v>
      </c>
      <c r="G55">
        <v>166270</v>
      </c>
      <c r="H55">
        <v>31</v>
      </c>
      <c r="I55">
        <v>0.2</v>
      </c>
      <c r="J55" t="s">
        <v>50</v>
      </c>
      <c r="K55" t="s">
        <v>1024</v>
      </c>
      <c r="L55" t="s">
        <v>1040</v>
      </c>
      <c r="M55" t="s">
        <v>1037</v>
      </c>
      <c r="N55">
        <v>29</v>
      </c>
      <c r="O55">
        <v>30</v>
      </c>
      <c r="P55" t="s">
        <v>50</v>
      </c>
      <c r="Q55" t="s">
        <v>53</v>
      </c>
      <c r="R55">
        <v>78</v>
      </c>
      <c r="S55">
        <v>60</v>
      </c>
      <c r="T55" t="s">
        <v>187</v>
      </c>
      <c r="U55">
        <v>1</v>
      </c>
      <c r="V55" t="s">
        <v>931</v>
      </c>
      <c r="W55" t="s">
        <v>50</v>
      </c>
      <c r="X55">
        <v>76.284210999999999</v>
      </c>
      <c r="Y55">
        <v>166270</v>
      </c>
      <c r="Z55" t="s">
        <v>1040</v>
      </c>
      <c r="AA55" t="s">
        <v>1037</v>
      </c>
      <c r="AB55" t="s">
        <v>189</v>
      </c>
      <c r="AC55" t="s">
        <v>57</v>
      </c>
      <c r="AD55">
        <v>60</v>
      </c>
      <c r="AE55" t="s">
        <v>58</v>
      </c>
      <c r="AF55">
        <v>80</v>
      </c>
      <c r="AG55" t="s">
        <v>117</v>
      </c>
      <c r="AH55">
        <v>41554</v>
      </c>
      <c r="AI55" t="s">
        <v>1041</v>
      </c>
      <c r="AJ55" t="s">
        <v>83</v>
      </c>
      <c r="AK55">
        <v>2000</v>
      </c>
      <c r="AL55">
        <v>200</v>
      </c>
      <c r="AM55">
        <v>2200</v>
      </c>
      <c r="AN55">
        <v>176000</v>
      </c>
      <c r="AO55">
        <v>67650</v>
      </c>
      <c r="AP55">
        <v>57250</v>
      </c>
      <c r="AQ55">
        <v>65320</v>
      </c>
      <c r="AR55">
        <v>41600</v>
      </c>
      <c r="AS55" t="s">
        <v>71</v>
      </c>
      <c r="AT55">
        <v>41600</v>
      </c>
      <c r="AU55">
        <v>57960</v>
      </c>
    </row>
    <row r="56" spans="1:47" x14ac:dyDescent="0.3">
      <c r="A56">
        <v>419</v>
      </c>
      <c r="B56" t="s">
        <v>47</v>
      </c>
      <c r="C56">
        <v>24014</v>
      </c>
      <c r="D56">
        <v>130405</v>
      </c>
      <c r="E56" t="s">
        <v>1023</v>
      </c>
      <c r="F56" t="s">
        <v>57</v>
      </c>
      <c r="G56">
        <v>269039</v>
      </c>
      <c r="H56">
        <v>31</v>
      </c>
      <c r="I56">
        <v>0.2</v>
      </c>
      <c r="J56" t="s">
        <v>50</v>
      </c>
      <c r="K56" t="s">
        <v>1024</v>
      </c>
      <c r="L56" t="s">
        <v>1038</v>
      </c>
      <c r="M56" t="s">
        <v>1035</v>
      </c>
      <c r="N56">
        <v>29</v>
      </c>
      <c r="O56">
        <v>29</v>
      </c>
      <c r="P56" t="s">
        <v>50</v>
      </c>
      <c r="Q56" t="s">
        <v>53</v>
      </c>
      <c r="R56">
        <v>124</v>
      </c>
      <c r="S56">
        <v>60</v>
      </c>
      <c r="T56" t="s">
        <v>187</v>
      </c>
      <c r="U56">
        <v>1</v>
      </c>
      <c r="V56" t="s">
        <v>931</v>
      </c>
      <c r="W56" t="s">
        <v>50</v>
      </c>
      <c r="X56">
        <v>123.946608</v>
      </c>
      <c r="Y56">
        <v>269039</v>
      </c>
      <c r="Z56" t="s">
        <v>1038</v>
      </c>
      <c r="AA56" t="s">
        <v>1035</v>
      </c>
      <c r="AB56" t="s">
        <v>189</v>
      </c>
      <c r="AC56" t="s">
        <v>57</v>
      </c>
      <c r="AD56">
        <v>60</v>
      </c>
      <c r="AE56" t="s">
        <v>58</v>
      </c>
      <c r="AF56">
        <v>125</v>
      </c>
      <c r="AG56" t="s">
        <v>117</v>
      </c>
      <c r="AH56">
        <v>41554</v>
      </c>
      <c r="AI56" t="s">
        <v>1082</v>
      </c>
      <c r="AJ56" t="s">
        <v>61</v>
      </c>
      <c r="AK56">
        <v>1000</v>
      </c>
      <c r="AL56">
        <v>100</v>
      </c>
      <c r="AM56">
        <v>1100</v>
      </c>
      <c r="AN56">
        <v>137500</v>
      </c>
      <c r="AO56">
        <v>100460</v>
      </c>
      <c r="AP56">
        <v>84210</v>
      </c>
      <c r="AQ56">
        <v>93150</v>
      </c>
      <c r="AR56">
        <v>54930</v>
      </c>
      <c r="AS56" t="s">
        <v>71</v>
      </c>
      <c r="AT56">
        <v>54930</v>
      </c>
      <c r="AU56">
        <v>83190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workbookViewId="0">
      <pane ySplit="9240" topLeftCell="A37"/>
      <selection activeCell="G1" sqref="G1:G2"/>
      <selection pane="bottomLeft" activeCell="A49" sqref="A49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81"/>
      <c r="G1" s="81" t="s">
        <v>1264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81"/>
      <c r="G2" s="81" t="s">
        <v>1268</v>
      </c>
      <c r="H2" s="1" t="s">
        <v>1177</v>
      </c>
    </row>
    <row r="3" spans="1:8" ht="15" thickBot="1" x14ac:dyDescent="0.35">
      <c r="A3" s="37" t="s">
        <v>1222</v>
      </c>
      <c r="B3" s="26">
        <f>SUM(B8:B47)</f>
        <v>541730</v>
      </c>
      <c r="C3" s="27">
        <f>H3/D3</f>
        <v>1202.3648648648648</v>
      </c>
      <c r="D3" s="28">
        <f>SUM(D8:D47)</f>
        <v>1480</v>
      </c>
      <c r="E3" s="47"/>
      <c r="F3" s="47"/>
      <c r="G3" s="47"/>
      <c r="H3">
        <f>SUM(H8:H47)</f>
        <v>1779500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30" si="0">Y49</f>
        <v>162746</v>
      </c>
      <c r="B8" s="25">
        <f t="shared" ref="B8:B30" si="1">AU49</f>
        <v>41690</v>
      </c>
      <c r="C8" s="21">
        <f t="shared" ref="C8:C30" si="2">AM49</f>
        <v>2025</v>
      </c>
      <c r="D8" s="21">
        <f t="shared" ref="D8:D30" si="3">AF49</f>
        <v>105</v>
      </c>
      <c r="E8" s="22">
        <f t="shared" ref="E8:E30" si="4">AD49</f>
        <v>36</v>
      </c>
      <c r="F8" s="23" t="str">
        <f t="shared" ref="F8:F30" si="5">AE49</f>
        <v>-</v>
      </c>
      <c r="G8" s="24" t="str">
        <f t="shared" ref="G8:G30" si="6">V49</f>
        <v>11G</v>
      </c>
      <c r="H8" s="38">
        <f t="shared" ref="H8:H30" si="7">AN49</f>
        <v>212625</v>
      </c>
    </row>
    <row r="9" spans="1:8" x14ac:dyDescent="0.3">
      <c r="A9" s="20">
        <f t="shared" si="0"/>
        <v>269135</v>
      </c>
      <c r="B9" s="25">
        <f t="shared" si="1"/>
        <v>26620</v>
      </c>
      <c r="C9" s="21">
        <f t="shared" si="2"/>
        <v>1025</v>
      </c>
      <c r="D9" s="21">
        <f t="shared" si="3"/>
        <v>70</v>
      </c>
      <c r="E9" s="22">
        <f t="shared" si="4"/>
        <v>24</v>
      </c>
      <c r="F9" s="23" t="str">
        <f t="shared" si="5"/>
        <v>-</v>
      </c>
      <c r="G9" s="24" t="str">
        <f t="shared" si="6"/>
        <v>11G</v>
      </c>
      <c r="H9" s="38">
        <f t="shared" si="7"/>
        <v>71750</v>
      </c>
    </row>
    <row r="10" spans="1:8" x14ac:dyDescent="0.3">
      <c r="A10" s="20">
        <f t="shared" si="0"/>
        <v>269136</v>
      </c>
      <c r="B10" s="25">
        <f t="shared" si="1"/>
        <v>68850</v>
      </c>
      <c r="C10" s="21">
        <f t="shared" si="2"/>
        <v>1200</v>
      </c>
      <c r="D10" s="21">
        <f t="shared" si="3"/>
        <v>90</v>
      </c>
      <c r="E10" s="22">
        <f t="shared" si="4"/>
        <v>60</v>
      </c>
      <c r="F10" s="23" t="str">
        <f t="shared" si="5"/>
        <v>-</v>
      </c>
      <c r="G10" s="24" t="str">
        <f t="shared" si="6"/>
        <v>11G</v>
      </c>
      <c r="H10" s="38">
        <f t="shared" si="7"/>
        <v>108000</v>
      </c>
    </row>
    <row r="11" spans="1:8" x14ac:dyDescent="0.3">
      <c r="A11" s="20">
        <f t="shared" si="0"/>
        <v>165748</v>
      </c>
      <c r="B11" s="25">
        <f t="shared" si="1"/>
        <v>6200</v>
      </c>
      <c r="C11" s="21">
        <f t="shared" si="2"/>
        <v>2050</v>
      </c>
      <c r="D11" s="21">
        <f t="shared" si="3"/>
        <v>20</v>
      </c>
      <c r="E11" s="22">
        <f t="shared" si="4"/>
        <v>18</v>
      </c>
      <c r="F11" s="23" t="str">
        <f t="shared" si="5"/>
        <v>-</v>
      </c>
      <c r="G11" s="24" t="str">
        <f t="shared" si="6"/>
        <v>12J</v>
      </c>
      <c r="H11" s="38">
        <f t="shared" si="7"/>
        <v>41000</v>
      </c>
    </row>
    <row r="12" spans="1:8" x14ac:dyDescent="0.3">
      <c r="A12" s="20">
        <f t="shared" si="0"/>
        <v>165939</v>
      </c>
      <c r="B12" s="25">
        <f t="shared" si="1"/>
        <v>9230</v>
      </c>
      <c r="C12" s="21">
        <f t="shared" si="2"/>
        <v>2050</v>
      </c>
      <c r="D12" s="21">
        <f t="shared" si="3"/>
        <v>20</v>
      </c>
      <c r="E12" s="22">
        <f t="shared" si="4"/>
        <v>36</v>
      </c>
      <c r="F12" s="23">
        <f t="shared" si="5"/>
        <v>48</v>
      </c>
      <c r="G12" s="24" t="str">
        <f t="shared" si="6"/>
        <v>12J</v>
      </c>
      <c r="H12" s="38">
        <f t="shared" si="7"/>
        <v>41000</v>
      </c>
    </row>
    <row r="13" spans="1:8" x14ac:dyDescent="0.3">
      <c r="A13" s="20">
        <f t="shared" si="0"/>
        <v>165940</v>
      </c>
      <c r="B13" s="25">
        <f t="shared" si="1"/>
        <v>19200</v>
      </c>
      <c r="C13" s="21">
        <f t="shared" si="2"/>
        <v>2025</v>
      </c>
      <c r="D13" s="21">
        <f t="shared" si="3"/>
        <v>60</v>
      </c>
      <c r="E13" s="22">
        <f t="shared" si="4"/>
        <v>24</v>
      </c>
      <c r="F13" s="23" t="str">
        <f t="shared" si="5"/>
        <v>-</v>
      </c>
      <c r="G13" s="24" t="str">
        <f t="shared" si="6"/>
        <v>12J</v>
      </c>
      <c r="H13" s="38">
        <f t="shared" si="7"/>
        <v>121500</v>
      </c>
    </row>
    <row r="14" spans="1:8" x14ac:dyDescent="0.3">
      <c r="A14" s="20">
        <f t="shared" si="0"/>
        <v>165944</v>
      </c>
      <c r="B14" s="25">
        <f t="shared" si="1"/>
        <v>5560</v>
      </c>
      <c r="C14" s="21">
        <f t="shared" si="2"/>
        <v>1025</v>
      </c>
      <c r="D14" s="21">
        <f t="shared" si="3"/>
        <v>15</v>
      </c>
      <c r="E14" s="22">
        <f t="shared" si="4"/>
        <v>18</v>
      </c>
      <c r="F14" s="23" t="str">
        <f t="shared" si="5"/>
        <v>-</v>
      </c>
      <c r="G14" s="24" t="str">
        <f t="shared" si="6"/>
        <v>12K</v>
      </c>
      <c r="H14" s="38">
        <f t="shared" si="7"/>
        <v>15375</v>
      </c>
    </row>
    <row r="15" spans="1:8" x14ac:dyDescent="0.3">
      <c r="A15" s="20">
        <f t="shared" si="0"/>
        <v>165958</v>
      </c>
      <c r="B15" s="25">
        <f t="shared" si="1"/>
        <v>6410</v>
      </c>
      <c r="C15" s="21">
        <f t="shared" si="2"/>
        <v>1050</v>
      </c>
      <c r="D15" s="21">
        <f t="shared" si="3"/>
        <v>20</v>
      </c>
      <c r="E15" s="22">
        <f t="shared" si="4"/>
        <v>18</v>
      </c>
      <c r="F15" s="23" t="str">
        <f t="shared" si="5"/>
        <v>-</v>
      </c>
      <c r="G15" s="24" t="str">
        <f t="shared" si="6"/>
        <v>13J</v>
      </c>
      <c r="H15" s="38">
        <f t="shared" si="7"/>
        <v>21000</v>
      </c>
    </row>
    <row r="16" spans="1:8" x14ac:dyDescent="0.3">
      <c r="A16" s="20">
        <f t="shared" si="0"/>
        <v>165959</v>
      </c>
      <c r="B16" s="25">
        <f t="shared" si="1"/>
        <v>5420</v>
      </c>
      <c r="C16" s="21">
        <f t="shared" si="2"/>
        <v>1050</v>
      </c>
      <c r="D16" s="21">
        <f t="shared" si="3"/>
        <v>20</v>
      </c>
      <c r="E16" s="22">
        <f t="shared" si="4"/>
        <v>12</v>
      </c>
      <c r="F16" s="23" t="str">
        <f t="shared" si="5"/>
        <v>-</v>
      </c>
      <c r="G16" s="24" t="str">
        <f t="shared" si="6"/>
        <v>13J</v>
      </c>
      <c r="H16" s="38">
        <f t="shared" si="7"/>
        <v>21000</v>
      </c>
    </row>
    <row r="17" spans="1:8" x14ac:dyDescent="0.3">
      <c r="A17" s="20">
        <f t="shared" si="0"/>
        <v>165957</v>
      </c>
      <c r="B17" s="25">
        <f t="shared" si="1"/>
        <v>6200</v>
      </c>
      <c r="C17" s="21">
        <f t="shared" si="2"/>
        <v>50</v>
      </c>
      <c r="D17" s="21">
        <f t="shared" si="3"/>
        <v>20</v>
      </c>
      <c r="E17" s="22">
        <f t="shared" si="4"/>
        <v>18</v>
      </c>
      <c r="F17" s="23" t="str">
        <f t="shared" si="5"/>
        <v>-</v>
      </c>
      <c r="G17" s="24" t="str">
        <f t="shared" si="6"/>
        <v>14K</v>
      </c>
      <c r="H17" s="38">
        <f t="shared" si="7"/>
        <v>1000</v>
      </c>
    </row>
    <row r="18" spans="1:8" x14ac:dyDescent="0.3">
      <c r="A18" s="20" t="str">
        <f t="shared" si="0"/>
        <v>0004</v>
      </c>
      <c r="B18" s="25">
        <f t="shared" si="1"/>
        <v>8570</v>
      </c>
      <c r="C18" s="21">
        <f t="shared" si="2"/>
        <v>1050</v>
      </c>
      <c r="D18" s="21">
        <f t="shared" si="3"/>
        <v>30</v>
      </c>
      <c r="E18" s="22">
        <f t="shared" si="4"/>
        <v>18</v>
      </c>
      <c r="F18" s="23" t="str">
        <f t="shared" si="5"/>
        <v>-</v>
      </c>
      <c r="G18" s="24" t="str">
        <f t="shared" si="6"/>
        <v>13K</v>
      </c>
      <c r="H18" s="38">
        <f t="shared" si="7"/>
        <v>31500</v>
      </c>
    </row>
    <row r="19" spans="1:8" x14ac:dyDescent="0.3">
      <c r="A19" s="20">
        <f t="shared" si="0"/>
        <v>163299</v>
      </c>
      <c r="B19" s="25">
        <f t="shared" si="1"/>
        <v>19750</v>
      </c>
      <c r="C19" s="21">
        <f t="shared" si="2"/>
        <v>1025</v>
      </c>
      <c r="D19" s="21">
        <f t="shared" si="3"/>
        <v>30</v>
      </c>
      <c r="E19" s="22">
        <f t="shared" si="4"/>
        <v>15</v>
      </c>
      <c r="F19" s="23" t="str">
        <f t="shared" si="5"/>
        <v>-</v>
      </c>
      <c r="G19" s="24" t="str">
        <f t="shared" si="6"/>
        <v>13K</v>
      </c>
      <c r="H19" s="38">
        <f t="shared" si="7"/>
        <v>30750</v>
      </c>
    </row>
    <row r="20" spans="1:8" x14ac:dyDescent="0.3">
      <c r="A20" s="20">
        <f t="shared" si="0"/>
        <v>165844</v>
      </c>
      <c r="B20" s="25">
        <f t="shared" si="1"/>
        <v>54000</v>
      </c>
      <c r="C20" s="21">
        <f t="shared" si="2"/>
        <v>1025</v>
      </c>
      <c r="D20" s="21">
        <f t="shared" si="3"/>
        <v>150</v>
      </c>
      <c r="E20" s="22">
        <f t="shared" si="4"/>
        <v>36</v>
      </c>
      <c r="F20" s="23" t="str">
        <f t="shared" si="5"/>
        <v>-</v>
      </c>
      <c r="G20" s="24" t="str">
        <f t="shared" si="6"/>
        <v>13K</v>
      </c>
      <c r="H20" s="38">
        <f t="shared" si="7"/>
        <v>153750</v>
      </c>
    </row>
    <row r="21" spans="1:8" x14ac:dyDescent="0.3">
      <c r="A21" s="20">
        <f t="shared" si="0"/>
        <v>162031</v>
      </c>
      <c r="B21" s="25">
        <f t="shared" si="1"/>
        <v>125840</v>
      </c>
      <c r="C21" s="21">
        <f t="shared" si="2"/>
        <v>1025</v>
      </c>
      <c r="D21" s="21">
        <f t="shared" si="3"/>
        <v>415</v>
      </c>
      <c r="E21" s="22">
        <f t="shared" si="4"/>
        <v>36</v>
      </c>
      <c r="F21" s="23" t="str">
        <f t="shared" si="5"/>
        <v>-</v>
      </c>
      <c r="G21" s="24" t="str">
        <f t="shared" si="6"/>
        <v>13K</v>
      </c>
      <c r="H21" s="38">
        <f t="shared" si="7"/>
        <v>425375</v>
      </c>
    </row>
    <row r="22" spans="1:8" x14ac:dyDescent="0.3">
      <c r="A22" s="20">
        <f t="shared" si="0"/>
        <v>165955</v>
      </c>
      <c r="B22" s="25">
        <f t="shared" si="1"/>
        <v>6580</v>
      </c>
      <c r="C22" s="21">
        <f t="shared" si="2"/>
        <v>1050</v>
      </c>
      <c r="D22" s="21">
        <f t="shared" si="3"/>
        <v>20</v>
      </c>
      <c r="E22" s="22">
        <f t="shared" si="4"/>
        <v>24</v>
      </c>
      <c r="F22" s="23" t="str">
        <f t="shared" si="5"/>
        <v>-</v>
      </c>
      <c r="G22" s="24" t="str">
        <f t="shared" si="6"/>
        <v>13K</v>
      </c>
      <c r="H22" s="38">
        <f t="shared" si="7"/>
        <v>21000</v>
      </c>
    </row>
    <row r="23" spans="1:8" x14ac:dyDescent="0.3">
      <c r="A23" s="20">
        <f t="shared" si="0"/>
        <v>165956</v>
      </c>
      <c r="B23" s="25">
        <f t="shared" si="1"/>
        <v>6200</v>
      </c>
      <c r="C23" s="21">
        <f t="shared" si="2"/>
        <v>1050</v>
      </c>
      <c r="D23" s="21">
        <f t="shared" si="3"/>
        <v>20</v>
      </c>
      <c r="E23" s="22">
        <f t="shared" si="4"/>
        <v>18</v>
      </c>
      <c r="F23" s="23" t="str">
        <f t="shared" si="5"/>
        <v>-</v>
      </c>
      <c r="G23" s="24" t="str">
        <f t="shared" si="6"/>
        <v>13K</v>
      </c>
      <c r="H23" s="38">
        <f t="shared" si="7"/>
        <v>21000</v>
      </c>
    </row>
    <row r="24" spans="1:8" x14ac:dyDescent="0.3">
      <c r="A24" s="20">
        <f t="shared" si="0"/>
        <v>165949</v>
      </c>
      <c r="B24" s="25">
        <f t="shared" si="1"/>
        <v>6410</v>
      </c>
      <c r="C24" s="21">
        <f t="shared" si="2"/>
        <v>2050</v>
      </c>
      <c r="D24" s="21">
        <f t="shared" si="3"/>
        <v>20</v>
      </c>
      <c r="E24" s="22">
        <f t="shared" si="4"/>
        <v>18</v>
      </c>
      <c r="F24" s="23" t="str">
        <f t="shared" si="5"/>
        <v>-</v>
      </c>
      <c r="G24" s="24" t="str">
        <f t="shared" si="6"/>
        <v>13K</v>
      </c>
      <c r="H24" s="38">
        <f t="shared" si="7"/>
        <v>41000</v>
      </c>
    </row>
    <row r="25" spans="1:8" x14ac:dyDescent="0.3">
      <c r="A25" s="20">
        <f t="shared" si="0"/>
        <v>165950</v>
      </c>
      <c r="B25" s="25">
        <f t="shared" si="1"/>
        <v>6410</v>
      </c>
      <c r="C25" s="21">
        <f t="shared" si="2"/>
        <v>1050</v>
      </c>
      <c r="D25" s="21">
        <f t="shared" si="3"/>
        <v>20</v>
      </c>
      <c r="E25" s="22">
        <f t="shared" si="4"/>
        <v>18</v>
      </c>
      <c r="F25" s="23" t="str">
        <f t="shared" si="5"/>
        <v>-</v>
      </c>
      <c r="G25" s="24" t="str">
        <f t="shared" si="6"/>
        <v>13K</v>
      </c>
      <c r="H25" s="38">
        <f t="shared" si="7"/>
        <v>21000</v>
      </c>
    </row>
    <row r="26" spans="1:8" x14ac:dyDescent="0.3">
      <c r="A26" s="20">
        <f t="shared" si="0"/>
        <v>165763</v>
      </c>
      <c r="B26" s="25">
        <f t="shared" si="1"/>
        <v>72670</v>
      </c>
      <c r="C26" s="21">
        <f t="shared" si="2"/>
        <v>1025</v>
      </c>
      <c r="D26" s="21">
        <f t="shared" si="3"/>
        <v>200</v>
      </c>
      <c r="E26" s="22">
        <f t="shared" si="4"/>
        <v>36</v>
      </c>
      <c r="F26" s="23" t="str">
        <f t="shared" si="5"/>
        <v>-</v>
      </c>
      <c r="G26" s="24" t="str">
        <f t="shared" si="6"/>
        <v>13K</v>
      </c>
      <c r="H26" s="38">
        <f t="shared" si="7"/>
        <v>205000</v>
      </c>
    </row>
    <row r="27" spans="1:8" x14ac:dyDescent="0.3">
      <c r="A27" s="20">
        <f t="shared" si="0"/>
        <v>165948</v>
      </c>
      <c r="B27" s="25">
        <f t="shared" si="1"/>
        <v>6200</v>
      </c>
      <c r="C27" s="21">
        <f t="shared" si="2"/>
        <v>50</v>
      </c>
      <c r="D27" s="21">
        <f t="shared" si="3"/>
        <v>20</v>
      </c>
      <c r="E27" s="22">
        <f t="shared" si="4"/>
        <v>18</v>
      </c>
      <c r="F27" s="23" t="str">
        <f t="shared" si="5"/>
        <v>-</v>
      </c>
      <c r="G27" s="24" t="str">
        <f t="shared" si="6"/>
        <v>13K</v>
      </c>
      <c r="H27" s="38">
        <f t="shared" si="7"/>
        <v>1000</v>
      </c>
    </row>
    <row r="28" spans="1:8" x14ac:dyDescent="0.3">
      <c r="A28" s="20">
        <f t="shared" si="0"/>
        <v>165954</v>
      </c>
      <c r="B28" s="25">
        <f t="shared" si="1"/>
        <v>20860</v>
      </c>
      <c r="C28" s="21">
        <f t="shared" si="2"/>
        <v>2025</v>
      </c>
      <c r="D28" s="21">
        <f t="shared" si="3"/>
        <v>75</v>
      </c>
      <c r="E28" s="22">
        <f t="shared" si="4"/>
        <v>12</v>
      </c>
      <c r="F28" s="23" t="str">
        <f t="shared" si="5"/>
        <v>-</v>
      </c>
      <c r="G28" s="24" t="str">
        <f t="shared" si="6"/>
        <v>13K</v>
      </c>
      <c r="H28" s="38">
        <f t="shared" si="7"/>
        <v>151875</v>
      </c>
    </row>
    <row r="29" spans="1:8" x14ac:dyDescent="0.3">
      <c r="A29" s="20">
        <f t="shared" si="0"/>
        <v>165946</v>
      </c>
      <c r="B29" s="25">
        <f t="shared" si="1"/>
        <v>6660</v>
      </c>
      <c r="C29" s="21">
        <f t="shared" si="2"/>
        <v>1050</v>
      </c>
      <c r="D29" s="21">
        <f t="shared" si="3"/>
        <v>20</v>
      </c>
      <c r="E29" s="22">
        <f t="shared" si="4"/>
        <v>24</v>
      </c>
      <c r="F29" s="23" t="str">
        <f t="shared" si="5"/>
        <v>-</v>
      </c>
      <c r="G29" s="24" t="str">
        <f t="shared" si="6"/>
        <v>13K</v>
      </c>
      <c r="H29" s="38">
        <f t="shared" si="7"/>
        <v>21000</v>
      </c>
    </row>
    <row r="30" spans="1:8" x14ac:dyDescent="0.3">
      <c r="A30" s="20">
        <f t="shared" si="0"/>
        <v>165947</v>
      </c>
      <c r="B30" s="25">
        <f t="shared" si="1"/>
        <v>6200</v>
      </c>
      <c r="C30" s="21">
        <f t="shared" si="2"/>
        <v>50</v>
      </c>
      <c r="D30" s="21">
        <f t="shared" si="3"/>
        <v>20</v>
      </c>
      <c r="E30" s="22">
        <f t="shared" si="4"/>
        <v>18</v>
      </c>
      <c r="F30" s="23" t="str">
        <f t="shared" si="5"/>
        <v>-</v>
      </c>
      <c r="G30" s="24" t="str">
        <f t="shared" si="6"/>
        <v>13K</v>
      </c>
      <c r="H30" s="38">
        <f t="shared" si="7"/>
        <v>1000</v>
      </c>
    </row>
    <row r="31" spans="1:8" x14ac:dyDescent="0.3">
      <c r="A31" s="20">
        <f t="shared" ref="A31:A47" si="8">Y72</f>
        <v>0</v>
      </c>
      <c r="B31" s="25">
        <f t="shared" ref="B31:B47" si="9">AU72</f>
        <v>0</v>
      </c>
      <c r="C31" s="21">
        <f t="shared" ref="C31:C47" si="10">AM72</f>
        <v>0</v>
      </c>
      <c r="D31" s="21">
        <f t="shared" ref="D31:D47" si="11">AF72</f>
        <v>0</v>
      </c>
      <c r="E31" s="22">
        <f t="shared" ref="E31:F41" si="12">AD72</f>
        <v>0</v>
      </c>
      <c r="F31" s="23">
        <f t="shared" si="12"/>
        <v>0</v>
      </c>
      <c r="G31" s="24">
        <f t="shared" ref="G31:G47" si="13">V72</f>
        <v>0</v>
      </c>
      <c r="H31">
        <f t="shared" ref="H31:H47" si="14">AN72</f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2"/>
        <v>0</v>
      </c>
      <c r="F32" s="23">
        <f t="shared" si="12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2"/>
        <v>0</v>
      </c>
      <c r="F33" s="23">
        <f t="shared" si="12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2"/>
        <v>0</v>
      </c>
      <c r="F34" s="23">
        <f t="shared" si="12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2"/>
        <v>0</v>
      </c>
      <c r="F35" s="23">
        <f t="shared" si="12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2"/>
        <v>0</v>
      </c>
      <c r="F36" s="23">
        <f t="shared" si="12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2"/>
        <v>0</v>
      </c>
      <c r="F37" s="23">
        <f t="shared" si="12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2"/>
        <v>0</v>
      </c>
      <c r="F38" s="23">
        <f t="shared" si="12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2"/>
        <v>0</v>
      </c>
      <c r="F39" s="23">
        <f t="shared" si="12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2"/>
        <v>0</v>
      </c>
      <c r="F40" s="23">
        <f t="shared" si="12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2"/>
        <v>0</v>
      </c>
      <c r="F41" s="23">
        <f t="shared" si="12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5">AD83</f>
        <v>0</v>
      </c>
      <c r="F42" s="23">
        <f t="shared" si="15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5"/>
        <v>0</v>
      </c>
      <c r="F43" s="23">
        <f t="shared" si="15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5"/>
        <v>0</v>
      </c>
      <c r="F44" s="23">
        <f t="shared" si="15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5"/>
        <v>0</v>
      </c>
      <c r="F45" s="23">
        <f t="shared" si="15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5"/>
        <v>0</v>
      </c>
      <c r="F46" s="33">
        <f t="shared" si="15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5"/>
        <v>0</v>
      </c>
      <c r="F47" s="45">
        <f t="shared" si="15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103</v>
      </c>
      <c r="B49" t="s">
        <v>47</v>
      </c>
      <c r="C49">
        <v>2091</v>
      </c>
      <c r="D49">
        <v>6200</v>
      </c>
      <c r="E49" t="s">
        <v>372</v>
      </c>
      <c r="F49" t="s">
        <v>49</v>
      </c>
      <c r="G49">
        <v>162746</v>
      </c>
      <c r="H49">
        <v>31</v>
      </c>
      <c r="I49">
        <v>0.4</v>
      </c>
      <c r="J49" t="s">
        <v>50</v>
      </c>
      <c r="K49">
        <v>860207</v>
      </c>
      <c r="L49" t="s">
        <v>373</v>
      </c>
      <c r="M49" t="s">
        <v>374</v>
      </c>
      <c r="N49">
        <v>30</v>
      </c>
      <c r="O49">
        <v>30</v>
      </c>
      <c r="P49" t="s">
        <v>50</v>
      </c>
      <c r="Q49" t="s">
        <v>53</v>
      </c>
      <c r="R49">
        <v>102</v>
      </c>
      <c r="S49">
        <v>36</v>
      </c>
      <c r="T49" t="s">
        <v>187</v>
      </c>
      <c r="U49">
        <v>1</v>
      </c>
      <c r="V49" t="s">
        <v>375</v>
      </c>
      <c r="W49" t="s">
        <v>50</v>
      </c>
      <c r="X49">
        <v>96.020966999999999</v>
      </c>
      <c r="Y49">
        <v>162746</v>
      </c>
      <c r="Z49" t="s">
        <v>373</v>
      </c>
      <c r="AA49" t="s">
        <v>374</v>
      </c>
      <c r="AB49" t="s">
        <v>165</v>
      </c>
      <c r="AC49" t="s">
        <v>49</v>
      </c>
      <c r="AD49">
        <v>36</v>
      </c>
      <c r="AE49" t="s">
        <v>58</v>
      </c>
      <c r="AF49">
        <v>105</v>
      </c>
      <c r="AG49" t="s">
        <v>59</v>
      </c>
      <c r="AH49">
        <v>41578</v>
      </c>
      <c r="AI49" t="s">
        <v>376</v>
      </c>
      <c r="AJ49" t="s">
        <v>83</v>
      </c>
      <c r="AK49">
        <v>2000</v>
      </c>
      <c r="AL49">
        <v>25</v>
      </c>
      <c r="AM49">
        <v>2025</v>
      </c>
      <c r="AN49">
        <v>212625</v>
      </c>
      <c r="AO49">
        <v>46070</v>
      </c>
      <c r="AP49">
        <v>36520</v>
      </c>
      <c r="AQ49">
        <v>47840</v>
      </c>
      <c r="AR49">
        <v>36340</v>
      </c>
      <c r="AS49" t="s">
        <v>71</v>
      </c>
      <c r="AT49">
        <v>36340</v>
      </c>
      <c r="AU49">
        <v>41690</v>
      </c>
    </row>
    <row r="50" spans="1:47" x14ac:dyDescent="0.3">
      <c r="A50">
        <v>341</v>
      </c>
      <c r="B50" t="s">
        <v>47</v>
      </c>
      <c r="C50">
        <v>24050</v>
      </c>
      <c r="D50">
        <v>130444</v>
      </c>
      <c r="E50" t="s">
        <v>372</v>
      </c>
      <c r="F50" t="s">
        <v>49</v>
      </c>
      <c r="G50">
        <v>269135</v>
      </c>
      <c r="H50">
        <v>31</v>
      </c>
      <c r="I50">
        <v>1.4</v>
      </c>
      <c r="J50" t="s">
        <v>50</v>
      </c>
      <c r="K50">
        <v>860207</v>
      </c>
      <c r="L50" t="s">
        <v>913</v>
      </c>
      <c r="M50" t="s">
        <v>914</v>
      </c>
      <c r="N50">
        <v>30</v>
      </c>
      <c r="O50">
        <v>30</v>
      </c>
      <c r="P50" t="s">
        <v>50</v>
      </c>
      <c r="Q50" t="s">
        <v>53</v>
      </c>
      <c r="R50">
        <v>74</v>
      </c>
      <c r="S50">
        <v>24</v>
      </c>
      <c r="T50" t="s">
        <v>187</v>
      </c>
      <c r="U50">
        <v>1</v>
      </c>
      <c r="V50" t="s">
        <v>375</v>
      </c>
      <c r="W50" t="s">
        <v>50</v>
      </c>
      <c r="X50">
        <v>74.007090000000005</v>
      </c>
      <c r="Y50">
        <v>269135</v>
      </c>
      <c r="Z50" t="s">
        <v>913</v>
      </c>
      <c r="AA50" t="s">
        <v>914</v>
      </c>
      <c r="AB50" t="s">
        <v>165</v>
      </c>
      <c r="AC50" t="s">
        <v>49</v>
      </c>
      <c r="AD50">
        <v>24</v>
      </c>
      <c r="AE50" t="s">
        <v>58</v>
      </c>
      <c r="AF50">
        <v>70</v>
      </c>
      <c r="AG50" t="s">
        <v>59</v>
      </c>
      <c r="AH50">
        <v>41578</v>
      </c>
      <c r="AI50" t="s">
        <v>915</v>
      </c>
      <c r="AJ50" t="s">
        <v>61</v>
      </c>
      <c r="AK50">
        <v>1000</v>
      </c>
      <c r="AL50">
        <v>25</v>
      </c>
      <c r="AM50">
        <v>1025</v>
      </c>
      <c r="AN50">
        <v>71750</v>
      </c>
      <c r="AO50">
        <v>28330</v>
      </c>
      <c r="AP50">
        <v>26960</v>
      </c>
      <c r="AQ50">
        <v>25300</v>
      </c>
      <c r="AR50">
        <v>25870</v>
      </c>
      <c r="AS50" t="s">
        <v>66</v>
      </c>
      <c r="AT50">
        <v>25300</v>
      </c>
      <c r="AU50">
        <v>26620</v>
      </c>
    </row>
    <row r="51" spans="1:47" x14ac:dyDescent="0.3">
      <c r="A51">
        <v>342</v>
      </c>
      <c r="B51" t="s">
        <v>47</v>
      </c>
      <c r="C51">
        <v>24051</v>
      </c>
      <c r="D51">
        <v>130445</v>
      </c>
      <c r="E51" t="s">
        <v>372</v>
      </c>
      <c r="F51" t="s">
        <v>49</v>
      </c>
      <c r="G51">
        <v>269136</v>
      </c>
      <c r="H51">
        <v>31</v>
      </c>
      <c r="I51">
        <v>0.4</v>
      </c>
      <c r="J51" t="s">
        <v>50</v>
      </c>
      <c r="K51">
        <v>860207</v>
      </c>
      <c r="L51" t="s">
        <v>914</v>
      </c>
      <c r="M51" t="s">
        <v>373</v>
      </c>
      <c r="N51">
        <v>30</v>
      </c>
      <c r="O51">
        <v>30</v>
      </c>
      <c r="P51" t="s">
        <v>50</v>
      </c>
      <c r="Q51" t="s">
        <v>53</v>
      </c>
      <c r="R51">
        <v>95</v>
      </c>
      <c r="S51">
        <v>60</v>
      </c>
      <c r="T51" t="s">
        <v>187</v>
      </c>
      <c r="U51">
        <v>1</v>
      </c>
      <c r="V51" t="s">
        <v>375</v>
      </c>
      <c r="W51" t="s">
        <v>50</v>
      </c>
      <c r="X51">
        <v>95.047192999999993</v>
      </c>
      <c r="Y51">
        <v>269136</v>
      </c>
      <c r="Z51" t="s">
        <v>914</v>
      </c>
      <c r="AA51" t="s">
        <v>373</v>
      </c>
      <c r="AB51" t="s">
        <v>165</v>
      </c>
      <c r="AC51" t="s">
        <v>49</v>
      </c>
      <c r="AD51">
        <v>60</v>
      </c>
      <c r="AE51" t="s">
        <v>58</v>
      </c>
      <c r="AF51">
        <v>90</v>
      </c>
      <c r="AG51" t="s">
        <v>59</v>
      </c>
      <c r="AH51">
        <v>41578</v>
      </c>
      <c r="AI51" t="s">
        <v>916</v>
      </c>
      <c r="AJ51" t="s">
        <v>61</v>
      </c>
      <c r="AK51">
        <v>1000</v>
      </c>
      <c r="AL51">
        <v>200</v>
      </c>
      <c r="AM51">
        <v>1200</v>
      </c>
      <c r="AN51">
        <v>108000</v>
      </c>
      <c r="AO51">
        <v>77900</v>
      </c>
      <c r="AP51">
        <v>66200</v>
      </c>
      <c r="AQ51">
        <v>78660</v>
      </c>
      <c r="AR51">
        <v>52650</v>
      </c>
      <c r="AS51" t="s">
        <v>71</v>
      </c>
      <c r="AT51">
        <v>52650</v>
      </c>
      <c r="AU51">
        <v>68850</v>
      </c>
    </row>
    <row r="52" spans="1:47" x14ac:dyDescent="0.3">
      <c r="A52">
        <v>285</v>
      </c>
      <c r="B52" t="s">
        <v>47</v>
      </c>
      <c r="C52">
        <v>16754</v>
      </c>
      <c r="D52">
        <v>700</v>
      </c>
      <c r="E52" t="s">
        <v>108</v>
      </c>
      <c r="F52" t="s">
        <v>49</v>
      </c>
      <c r="G52">
        <v>165748</v>
      </c>
      <c r="H52">
        <v>31</v>
      </c>
      <c r="I52">
        <v>0.5</v>
      </c>
      <c r="J52" t="s">
        <v>50</v>
      </c>
      <c r="K52" t="s">
        <v>50</v>
      </c>
      <c r="L52" t="s">
        <v>783</v>
      </c>
      <c r="M52" t="s">
        <v>784</v>
      </c>
      <c r="N52">
        <v>29</v>
      </c>
      <c r="O52">
        <v>29</v>
      </c>
      <c r="P52" t="s">
        <v>50</v>
      </c>
      <c r="Q52" t="s">
        <v>53</v>
      </c>
      <c r="R52">
        <v>20</v>
      </c>
      <c r="S52">
        <v>18</v>
      </c>
      <c r="T52" t="s">
        <v>187</v>
      </c>
      <c r="U52">
        <v>1</v>
      </c>
      <c r="V52" t="s">
        <v>785</v>
      </c>
      <c r="W52" t="s">
        <v>50</v>
      </c>
      <c r="X52">
        <v>23.333449999999999</v>
      </c>
      <c r="Y52">
        <v>165748</v>
      </c>
      <c r="Z52" t="s">
        <v>783</v>
      </c>
      <c r="AA52" t="s">
        <v>784</v>
      </c>
      <c r="AB52" t="s">
        <v>189</v>
      </c>
      <c r="AC52" t="s">
        <v>49</v>
      </c>
      <c r="AD52">
        <v>18</v>
      </c>
      <c r="AE52" t="s">
        <v>58</v>
      </c>
      <c r="AF52">
        <v>20</v>
      </c>
      <c r="AG52" t="s">
        <v>117</v>
      </c>
      <c r="AH52">
        <v>41557</v>
      </c>
      <c r="AI52" t="s">
        <v>104</v>
      </c>
      <c r="AJ52" t="s">
        <v>83</v>
      </c>
      <c r="AK52">
        <v>2000</v>
      </c>
      <c r="AL52">
        <v>50</v>
      </c>
      <c r="AM52">
        <v>2050</v>
      </c>
      <c r="AN52">
        <v>41000</v>
      </c>
      <c r="AO52">
        <v>8230</v>
      </c>
      <c r="AP52">
        <v>7840</v>
      </c>
      <c r="AQ52">
        <v>2530</v>
      </c>
      <c r="AR52">
        <v>0</v>
      </c>
      <c r="AS52" t="s">
        <v>66</v>
      </c>
      <c r="AT52">
        <v>2530</v>
      </c>
      <c r="AU52">
        <v>6200</v>
      </c>
    </row>
    <row r="53" spans="1:47" x14ac:dyDescent="0.3">
      <c r="A53">
        <v>430</v>
      </c>
      <c r="B53" t="s">
        <v>47</v>
      </c>
      <c r="C53">
        <v>2058</v>
      </c>
      <c r="D53">
        <v>6148</v>
      </c>
      <c r="E53" t="s">
        <v>232</v>
      </c>
      <c r="F53" t="s">
        <v>173</v>
      </c>
      <c r="G53">
        <v>165939</v>
      </c>
      <c r="H53">
        <v>31</v>
      </c>
      <c r="I53">
        <v>0.5</v>
      </c>
      <c r="J53" t="s">
        <v>50</v>
      </c>
      <c r="K53">
        <v>870117</v>
      </c>
      <c r="L53" t="s">
        <v>1104</v>
      </c>
      <c r="M53" t="s">
        <v>1105</v>
      </c>
      <c r="N53">
        <v>29</v>
      </c>
      <c r="O53">
        <v>29</v>
      </c>
      <c r="P53" t="s">
        <v>50</v>
      </c>
      <c r="Q53" t="s">
        <v>53</v>
      </c>
      <c r="R53">
        <v>22</v>
      </c>
      <c r="S53">
        <v>3658</v>
      </c>
      <c r="T53" t="s">
        <v>187</v>
      </c>
      <c r="U53">
        <v>1</v>
      </c>
      <c r="V53" t="s">
        <v>785</v>
      </c>
      <c r="W53" t="s">
        <v>50</v>
      </c>
      <c r="X53">
        <v>21.725829999999998</v>
      </c>
      <c r="Y53">
        <v>165939</v>
      </c>
      <c r="Z53" t="s">
        <v>1104</v>
      </c>
      <c r="AA53" t="s">
        <v>1105</v>
      </c>
      <c r="AB53" t="s">
        <v>189</v>
      </c>
      <c r="AC53" t="s">
        <v>57</v>
      </c>
      <c r="AD53">
        <v>36</v>
      </c>
      <c r="AE53">
        <v>48</v>
      </c>
      <c r="AF53">
        <v>20</v>
      </c>
      <c r="AG53" t="s">
        <v>117</v>
      </c>
      <c r="AH53">
        <v>41557</v>
      </c>
      <c r="AI53" t="s">
        <v>1106</v>
      </c>
      <c r="AJ53" t="s">
        <v>83</v>
      </c>
      <c r="AK53">
        <v>2000</v>
      </c>
      <c r="AL53">
        <v>50</v>
      </c>
      <c r="AM53">
        <v>2050</v>
      </c>
      <c r="AN53">
        <v>41000</v>
      </c>
      <c r="AO53">
        <v>13210</v>
      </c>
      <c r="AP53">
        <v>11390</v>
      </c>
      <c r="AQ53">
        <v>7360</v>
      </c>
      <c r="AR53">
        <v>4940</v>
      </c>
      <c r="AS53" t="s">
        <v>71</v>
      </c>
      <c r="AT53">
        <v>4940</v>
      </c>
      <c r="AU53">
        <v>9230</v>
      </c>
    </row>
    <row r="54" spans="1:47" x14ac:dyDescent="0.3">
      <c r="A54">
        <v>431</v>
      </c>
      <c r="B54" t="s">
        <v>47</v>
      </c>
      <c r="C54">
        <v>2059</v>
      </c>
      <c r="D54">
        <v>6149</v>
      </c>
      <c r="E54" t="s">
        <v>232</v>
      </c>
      <c r="F54" t="s">
        <v>173</v>
      </c>
      <c r="G54">
        <v>165940</v>
      </c>
      <c r="H54">
        <v>31</v>
      </c>
      <c r="I54">
        <v>0.5</v>
      </c>
      <c r="J54" t="s">
        <v>50</v>
      </c>
      <c r="K54">
        <v>870117</v>
      </c>
      <c r="L54" t="s">
        <v>1107</v>
      </c>
      <c r="M54" t="s">
        <v>1108</v>
      </c>
      <c r="N54">
        <v>29</v>
      </c>
      <c r="O54">
        <v>29</v>
      </c>
      <c r="P54" t="s">
        <v>50</v>
      </c>
      <c r="Q54" t="s">
        <v>53</v>
      </c>
      <c r="R54">
        <v>20</v>
      </c>
      <c r="S54">
        <v>18</v>
      </c>
      <c r="T54" t="s">
        <v>187</v>
      </c>
      <c r="U54">
        <v>1</v>
      </c>
      <c r="V54" t="s">
        <v>785</v>
      </c>
      <c r="W54" t="s">
        <v>50</v>
      </c>
      <c r="X54">
        <v>16.278787999999999</v>
      </c>
      <c r="Y54">
        <v>165940</v>
      </c>
      <c r="Z54" t="s">
        <v>1107</v>
      </c>
      <c r="AA54" t="s">
        <v>1108</v>
      </c>
      <c r="AB54" t="s">
        <v>189</v>
      </c>
      <c r="AC54" t="s">
        <v>57</v>
      </c>
      <c r="AD54">
        <v>24</v>
      </c>
      <c r="AE54" t="s">
        <v>58</v>
      </c>
      <c r="AF54">
        <v>60</v>
      </c>
      <c r="AG54" t="s">
        <v>117</v>
      </c>
      <c r="AH54">
        <v>41557</v>
      </c>
      <c r="AI54" t="s">
        <v>1109</v>
      </c>
      <c r="AJ54" t="s">
        <v>83</v>
      </c>
      <c r="AK54">
        <v>2000</v>
      </c>
      <c r="AL54">
        <v>25</v>
      </c>
      <c r="AM54">
        <v>2025</v>
      </c>
      <c r="AN54">
        <v>121500</v>
      </c>
      <c r="AO54">
        <v>21750</v>
      </c>
      <c r="AP54">
        <v>20580</v>
      </c>
      <c r="AQ54">
        <v>17250</v>
      </c>
      <c r="AR54">
        <v>17160</v>
      </c>
      <c r="AS54" t="s">
        <v>71</v>
      </c>
      <c r="AT54">
        <v>17160</v>
      </c>
      <c r="AU54">
        <v>19200</v>
      </c>
    </row>
    <row r="55" spans="1:47" x14ac:dyDescent="0.3">
      <c r="A55">
        <v>368</v>
      </c>
      <c r="B55" t="s">
        <v>47</v>
      </c>
      <c r="C55">
        <v>24585</v>
      </c>
      <c r="D55">
        <v>75272</v>
      </c>
      <c r="E55" t="s">
        <v>232</v>
      </c>
      <c r="F55" t="s">
        <v>49</v>
      </c>
      <c r="G55">
        <v>165944</v>
      </c>
      <c r="H55">
        <v>31</v>
      </c>
      <c r="I55">
        <v>1</v>
      </c>
      <c r="J55" t="s">
        <v>50</v>
      </c>
      <c r="K55">
        <v>870117</v>
      </c>
      <c r="L55" t="s">
        <v>971</v>
      </c>
      <c r="M55" t="s">
        <v>972</v>
      </c>
      <c r="N55">
        <v>29</v>
      </c>
      <c r="O55">
        <v>29</v>
      </c>
      <c r="P55" t="s">
        <v>50</v>
      </c>
      <c r="Q55" t="s">
        <v>53</v>
      </c>
      <c r="R55">
        <v>14</v>
      </c>
      <c r="S55">
        <v>18</v>
      </c>
      <c r="T55" t="s">
        <v>187</v>
      </c>
      <c r="U55">
        <v>1</v>
      </c>
      <c r="V55" t="s">
        <v>973</v>
      </c>
      <c r="W55" t="s">
        <v>50</v>
      </c>
      <c r="X55">
        <v>14.110087999999999</v>
      </c>
      <c r="Y55">
        <v>165944</v>
      </c>
      <c r="Z55" t="s">
        <v>972</v>
      </c>
      <c r="AA55" t="s">
        <v>971</v>
      </c>
      <c r="AB55" t="s">
        <v>189</v>
      </c>
      <c r="AC55" t="s">
        <v>49</v>
      </c>
      <c r="AD55">
        <v>18</v>
      </c>
      <c r="AE55" t="s">
        <v>58</v>
      </c>
      <c r="AF55">
        <v>15</v>
      </c>
      <c r="AG55" t="s">
        <v>59</v>
      </c>
      <c r="AH55">
        <v>41592</v>
      </c>
      <c r="AI55" t="s">
        <v>974</v>
      </c>
      <c r="AJ55" t="s">
        <v>61</v>
      </c>
      <c r="AK55">
        <v>1000</v>
      </c>
      <c r="AL55">
        <v>25</v>
      </c>
      <c r="AM55">
        <v>1025</v>
      </c>
      <c r="AN55">
        <v>15375</v>
      </c>
      <c r="AO55">
        <v>7530</v>
      </c>
      <c r="AP55">
        <v>7240</v>
      </c>
      <c r="AQ55">
        <v>1900</v>
      </c>
      <c r="AR55">
        <v>0</v>
      </c>
      <c r="AS55" t="s">
        <v>66</v>
      </c>
      <c r="AT55">
        <v>1900</v>
      </c>
      <c r="AU55">
        <v>5560</v>
      </c>
    </row>
    <row r="56" spans="1:47" x14ac:dyDescent="0.3">
      <c r="A56">
        <v>98</v>
      </c>
      <c r="B56" t="s">
        <v>47</v>
      </c>
      <c r="C56">
        <v>2065</v>
      </c>
      <c r="D56">
        <v>6167</v>
      </c>
      <c r="E56" t="s">
        <v>232</v>
      </c>
      <c r="F56" t="s">
        <v>49</v>
      </c>
      <c r="G56">
        <v>165958</v>
      </c>
      <c r="H56">
        <v>31</v>
      </c>
      <c r="I56">
        <v>0.5</v>
      </c>
      <c r="J56" t="s">
        <v>50</v>
      </c>
      <c r="K56">
        <v>870117</v>
      </c>
      <c r="L56" t="s">
        <v>361</v>
      </c>
      <c r="M56" t="s">
        <v>362</v>
      </c>
      <c r="N56">
        <v>29</v>
      </c>
      <c r="O56">
        <v>29</v>
      </c>
      <c r="P56" t="s">
        <v>50</v>
      </c>
      <c r="Q56" t="s">
        <v>53</v>
      </c>
      <c r="R56">
        <v>20</v>
      </c>
      <c r="S56">
        <v>18</v>
      </c>
      <c r="T56" t="s">
        <v>187</v>
      </c>
      <c r="U56">
        <v>1</v>
      </c>
      <c r="V56" t="s">
        <v>363</v>
      </c>
      <c r="W56" t="s">
        <v>50</v>
      </c>
      <c r="X56">
        <v>24.10519</v>
      </c>
      <c r="Y56">
        <v>165958</v>
      </c>
      <c r="Z56" t="s">
        <v>361</v>
      </c>
      <c r="AA56" t="s">
        <v>362</v>
      </c>
      <c r="AB56" t="s">
        <v>189</v>
      </c>
      <c r="AC56" t="s">
        <v>49</v>
      </c>
      <c r="AD56">
        <v>18</v>
      </c>
      <c r="AE56" t="s">
        <v>58</v>
      </c>
      <c r="AF56">
        <v>20</v>
      </c>
      <c r="AG56" t="s">
        <v>117</v>
      </c>
      <c r="AH56">
        <v>41557</v>
      </c>
      <c r="AI56">
        <v>0</v>
      </c>
      <c r="AJ56" t="s">
        <v>61</v>
      </c>
      <c r="AK56">
        <v>1000</v>
      </c>
      <c r="AL56">
        <v>50</v>
      </c>
      <c r="AM56">
        <v>1050</v>
      </c>
      <c r="AN56">
        <v>21000</v>
      </c>
      <c r="AO56">
        <v>8550</v>
      </c>
      <c r="AP56">
        <v>8160</v>
      </c>
      <c r="AQ56">
        <v>2530</v>
      </c>
      <c r="AR56">
        <v>0</v>
      </c>
      <c r="AS56" t="s">
        <v>66</v>
      </c>
      <c r="AT56">
        <v>2530</v>
      </c>
      <c r="AU56">
        <v>6410</v>
      </c>
    </row>
    <row r="57" spans="1:47" x14ac:dyDescent="0.3">
      <c r="A57">
        <v>99</v>
      </c>
      <c r="B57" t="s">
        <v>47</v>
      </c>
      <c r="C57">
        <v>2066</v>
      </c>
      <c r="D57">
        <v>6168</v>
      </c>
      <c r="E57" t="s">
        <v>232</v>
      </c>
      <c r="F57" t="s">
        <v>49</v>
      </c>
      <c r="G57">
        <v>165959</v>
      </c>
      <c r="H57">
        <v>31</v>
      </c>
      <c r="I57">
        <v>0.5</v>
      </c>
      <c r="J57" t="s">
        <v>50</v>
      </c>
      <c r="K57">
        <v>870117</v>
      </c>
      <c r="L57" t="s">
        <v>364</v>
      </c>
      <c r="M57" t="s">
        <v>365</v>
      </c>
      <c r="N57">
        <v>29</v>
      </c>
      <c r="O57">
        <v>29</v>
      </c>
      <c r="P57" t="s">
        <v>50</v>
      </c>
      <c r="Q57" t="s">
        <v>53</v>
      </c>
      <c r="R57">
        <v>20</v>
      </c>
      <c r="S57">
        <v>12</v>
      </c>
      <c r="T57" t="s">
        <v>187</v>
      </c>
      <c r="U57">
        <v>1</v>
      </c>
      <c r="V57" t="s">
        <v>363</v>
      </c>
      <c r="W57" t="s">
        <v>50</v>
      </c>
      <c r="X57">
        <v>27.956382999999999</v>
      </c>
      <c r="Y57">
        <v>165959</v>
      </c>
      <c r="Z57" t="s">
        <v>364</v>
      </c>
      <c r="AA57" t="s">
        <v>365</v>
      </c>
      <c r="AB57" t="s">
        <v>189</v>
      </c>
      <c r="AC57" t="s">
        <v>49</v>
      </c>
      <c r="AD57">
        <v>12</v>
      </c>
      <c r="AE57" t="s">
        <v>58</v>
      </c>
      <c r="AF57">
        <v>20</v>
      </c>
      <c r="AG57" t="s">
        <v>117</v>
      </c>
      <c r="AH57">
        <v>41557</v>
      </c>
      <c r="AI57">
        <v>0</v>
      </c>
      <c r="AJ57" t="s">
        <v>61</v>
      </c>
      <c r="AK57">
        <v>1000</v>
      </c>
      <c r="AL57">
        <v>50</v>
      </c>
      <c r="AM57">
        <v>1050</v>
      </c>
      <c r="AN57">
        <v>21000</v>
      </c>
      <c r="AO57">
        <v>7330</v>
      </c>
      <c r="AP57">
        <v>7330</v>
      </c>
      <c r="AQ57">
        <v>1610</v>
      </c>
      <c r="AR57">
        <v>0</v>
      </c>
      <c r="AS57" t="s">
        <v>66</v>
      </c>
      <c r="AT57">
        <v>1610</v>
      </c>
      <c r="AU57">
        <v>5420</v>
      </c>
    </row>
    <row r="58" spans="1:47" x14ac:dyDescent="0.3">
      <c r="A58">
        <v>363</v>
      </c>
      <c r="B58" t="s">
        <v>47</v>
      </c>
      <c r="C58">
        <v>24558</v>
      </c>
      <c r="D58">
        <v>6166</v>
      </c>
      <c r="E58" t="s">
        <v>232</v>
      </c>
      <c r="F58" t="s">
        <v>49</v>
      </c>
      <c r="G58">
        <v>165957</v>
      </c>
      <c r="H58">
        <v>31</v>
      </c>
      <c r="I58">
        <v>0.5</v>
      </c>
      <c r="J58" t="s">
        <v>50</v>
      </c>
      <c r="K58">
        <v>870117</v>
      </c>
      <c r="L58" t="s">
        <v>960</v>
      </c>
      <c r="M58" t="s">
        <v>961</v>
      </c>
      <c r="N58">
        <v>29</v>
      </c>
      <c r="O58">
        <v>29</v>
      </c>
      <c r="P58" t="s">
        <v>50</v>
      </c>
      <c r="Q58" t="s">
        <v>53</v>
      </c>
      <c r="R58">
        <v>20</v>
      </c>
      <c r="S58">
        <v>18</v>
      </c>
      <c r="T58" t="s">
        <v>187</v>
      </c>
      <c r="U58">
        <v>1</v>
      </c>
      <c r="V58" t="s">
        <v>962</v>
      </c>
      <c r="W58" t="s">
        <v>50</v>
      </c>
      <c r="X58">
        <v>20.053453000000001</v>
      </c>
      <c r="Y58">
        <v>165957</v>
      </c>
      <c r="Z58" t="s">
        <v>960</v>
      </c>
      <c r="AA58" t="s">
        <v>961</v>
      </c>
      <c r="AB58" t="s">
        <v>189</v>
      </c>
      <c r="AC58" t="s">
        <v>49</v>
      </c>
      <c r="AD58">
        <v>18</v>
      </c>
      <c r="AE58" t="s">
        <v>58</v>
      </c>
      <c r="AF58">
        <v>20</v>
      </c>
      <c r="AG58" t="s">
        <v>117</v>
      </c>
      <c r="AH58">
        <v>41557</v>
      </c>
      <c r="AI58">
        <v>0</v>
      </c>
      <c r="AJ58" t="s">
        <v>93</v>
      </c>
      <c r="AK58">
        <v>0</v>
      </c>
      <c r="AL58">
        <v>50</v>
      </c>
      <c r="AM58">
        <v>50</v>
      </c>
      <c r="AN58">
        <v>1000</v>
      </c>
      <c r="AO58">
        <v>8230</v>
      </c>
      <c r="AP58">
        <v>7840</v>
      </c>
      <c r="AQ58">
        <v>2530</v>
      </c>
      <c r="AR58">
        <v>0</v>
      </c>
      <c r="AS58" t="s">
        <v>66</v>
      </c>
      <c r="AT58">
        <v>2530</v>
      </c>
      <c r="AU58">
        <v>6200</v>
      </c>
    </row>
    <row r="59" spans="1:47" x14ac:dyDescent="0.3">
      <c r="A59">
        <v>453</v>
      </c>
      <c r="B59" t="s">
        <v>47</v>
      </c>
      <c r="C59">
        <v>0</v>
      </c>
      <c r="D59">
        <v>0</v>
      </c>
      <c r="E59" t="s">
        <v>50</v>
      </c>
      <c r="F59" t="s">
        <v>50</v>
      </c>
      <c r="G59">
        <v>4</v>
      </c>
      <c r="H59">
        <v>0</v>
      </c>
      <c r="I59">
        <v>0</v>
      </c>
      <c r="J59" t="s">
        <v>50</v>
      </c>
      <c r="K59" t="s">
        <v>50</v>
      </c>
      <c r="L59" t="s">
        <v>50</v>
      </c>
      <c r="M59" t="s">
        <v>50</v>
      </c>
      <c r="N59">
        <v>0</v>
      </c>
      <c r="O59">
        <v>0</v>
      </c>
      <c r="P59" t="s">
        <v>50</v>
      </c>
      <c r="Q59" t="s">
        <v>50</v>
      </c>
      <c r="R59">
        <v>0</v>
      </c>
      <c r="S59">
        <v>0</v>
      </c>
      <c r="T59" t="s">
        <v>50</v>
      </c>
      <c r="U59">
        <v>0</v>
      </c>
      <c r="V59" t="s">
        <v>188</v>
      </c>
      <c r="W59" t="s">
        <v>50</v>
      </c>
      <c r="X59">
        <v>0</v>
      </c>
      <c r="Y59" s="35" t="s">
        <v>1223</v>
      </c>
      <c r="Z59" t="s">
        <v>1144</v>
      </c>
      <c r="AA59" t="s">
        <v>1145</v>
      </c>
      <c r="AB59" t="s">
        <v>189</v>
      </c>
      <c r="AC59" t="s">
        <v>57</v>
      </c>
      <c r="AD59">
        <v>18</v>
      </c>
      <c r="AE59" t="s">
        <v>58</v>
      </c>
      <c r="AF59">
        <v>30</v>
      </c>
      <c r="AG59" t="s">
        <v>117</v>
      </c>
      <c r="AH59">
        <v>41557</v>
      </c>
      <c r="AI59" t="s">
        <v>1146</v>
      </c>
      <c r="AJ59" t="s">
        <v>61</v>
      </c>
      <c r="AK59">
        <v>1000</v>
      </c>
      <c r="AL59">
        <v>50</v>
      </c>
      <c r="AM59">
        <v>1050</v>
      </c>
      <c r="AN59">
        <v>31500</v>
      </c>
      <c r="AO59">
        <v>11250</v>
      </c>
      <c r="AP59">
        <v>10660</v>
      </c>
      <c r="AQ59">
        <v>3800</v>
      </c>
      <c r="AR59">
        <v>0</v>
      </c>
      <c r="AS59" t="s">
        <v>66</v>
      </c>
      <c r="AT59">
        <v>3800</v>
      </c>
      <c r="AU59">
        <v>8570</v>
      </c>
    </row>
    <row r="60" spans="1:47" x14ac:dyDescent="0.3">
      <c r="A60">
        <v>44</v>
      </c>
      <c r="B60" t="s">
        <v>47</v>
      </c>
      <c r="C60">
        <v>10720</v>
      </c>
      <c r="D60">
        <v>7910</v>
      </c>
      <c r="E60" t="s">
        <v>183</v>
      </c>
      <c r="F60" t="s">
        <v>155</v>
      </c>
      <c r="G60">
        <v>163299</v>
      </c>
      <c r="H60">
        <v>31</v>
      </c>
      <c r="I60">
        <v>0.5</v>
      </c>
      <c r="J60" t="s">
        <v>50</v>
      </c>
      <c r="K60" t="s">
        <v>184</v>
      </c>
      <c r="L60" t="s">
        <v>185</v>
      </c>
      <c r="M60" t="s">
        <v>186</v>
      </c>
      <c r="N60">
        <v>29</v>
      </c>
      <c r="O60">
        <v>30</v>
      </c>
      <c r="P60" t="s">
        <v>50</v>
      </c>
      <c r="Q60" t="s">
        <v>53</v>
      </c>
      <c r="R60">
        <v>30</v>
      </c>
      <c r="S60">
        <v>30</v>
      </c>
      <c r="T60" t="s">
        <v>187</v>
      </c>
      <c r="U60">
        <v>1</v>
      </c>
      <c r="V60" t="s">
        <v>188</v>
      </c>
      <c r="W60" t="s">
        <v>50</v>
      </c>
      <c r="X60">
        <v>28.827148000000001</v>
      </c>
      <c r="Y60">
        <v>163299</v>
      </c>
      <c r="Z60" t="s">
        <v>185</v>
      </c>
      <c r="AA60" t="s">
        <v>186</v>
      </c>
      <c r="AB60" t="s">
        <v>189</v>
      </c>
      <c r="AC60" t="s">
        <v>155</v>
      </c>
      <c r="AD60">
        <v>15</v>
      </c>
      <c r="AE60" t="s">
        <v>58</v>
      </c>
      <c r="AF60">
        <v>30</v>
      </c>
      <c r="AG60" t="s">
        <v>59</v>
      </c>
      <c r="AH60">
        <v>41585</v>
      </c>
      <c r="AI60">
        <v>0</v>
      </c>
      <c r="AJ60" t="s">
        <v>61</v>
      </c>
      <c r="AK60">
        <v>1000</v>
      </c>
      <c r="AL60">
        <v>25</v>
      </c>
      <c r="AM60">
        <v>1025</v>
      </c>
      <c r="AN60">
        <v>30750</v>
      </c>
      <c r="AO60">
        <v>23670</v>
      </c>
      <c r="AP60">
        <v>23280</v>
      </c>
      <c r="AQ60">
        <v>12310</v>
      </c>
      <c r="AR60">
        <v>0</v>
      </c>
      <c r="AS60" t="s">
        <v>66</v>
      </c>
      <c r="AT60">
        <v>12310</v>
      </c>
      <c r="AU60">
        <v>19750</v>
      </c>
    </row>
    <row r="61" spans="1:47" x14ac:dyDescent="0.3">
      <c r="A61">
        <v>80</v>
      </c>
      <c r="B61" t="s">
        <v>47</v>
      </c>
      <c r="C61">
        <v>1551</v>
      </c>
      <c r="D61">
        <v>4579</v>
      </c>
      <c r="E61" t="s">
        <v>316</v>
      </c>
      <c r="F61" t="s">
        <v>49</v>
      </c>
      <c r="G61">
        <v>165844</v>
      </c>
      <c r="H61">
        <v>31</v>
      </c>
      <c r="I61">
        <v>0.88</v>
      </c>
      <c r="J61" t="s">
        <v>50</v>
      </c>
      <c r="K61" t="s">
        <v>317</v>
      </c>
      <c r="L61" t="s">
        <v>318</v>
      </c>
      <c r="M61" t="s">
        <v>319</v>
      </c>
      <c r="N61">
        <v>30</v>
      </c>
      <c r="O61">
        <v>29</v>
      </c>
      <c r="P61" t="s">
        <v>50</v>
      </c>
      <c r="Q61" t="s">
        <v>53</v>
      </c>
      <c r="R61">
        <v>150</v>
      </c>
      <c r="S61">
        <v>36</v>
      </c>
      <c r="T61" t="s">
        <v>187</v>
      </c>
      <c r="U61">
        <v>1</v>
      </c>
      <c r="V61" t="s">
        <v>188</v>
      </c>
      <c r="W61" t="s">
        <v>50</v>
      </c>
      <c r="X61">
        <v>152.05264600000001</v>
      </c>
      <c r="Y61">
        <v>165844</v>
      </c>
      <c r="Z61" t="s">
        <v>318</v>
      </c>
      <c r="AA61" t="s">
        <v>319</v>
      </c>
      <c r="AB61" t="s">
        <v>189</v>
      </c>
      <c r="AC61" t="s">
        <v>49</v>
      </c>
      <c r="AD61">
        <v>36</v>
      </c>
      <c r="AE61" t="s">
        <v>58</v>
      </c>
      <c r="AF61">
        <v>150</v>
      </c>
      <c r="AG61" t="s">
        <v>59</v>
      </c>
      <c r="AH61">
        <v>41584</v>
      </c>
      <c r="AI61" t="s">
        <v>90</v>
      </c>
      <c r="AJ61" t="s">
        <v>61</v>
      </c>
      <c r="AK61">
        <v>1000</v>
      </c>
      <c r="AL61">
        <v>25</v>
      </c>
      <c r="AM61">
        <v>1025</v>
      </c>
      <c r="AN61">
        <v>153750</v>
      </c>
      <c r="AO61">
        <v>58890</v>
      </c>
      <c r="AP61">
        <v>45240</v>
      </c>
      <c r="AQ61">
        <v>64400</v>
      </c>
      <c r="AR61">
        <v>47450</v>
      </c>
      <c r="AS61" t="s">
        <v>62</v>
      </c>
      <c r="AT61">
        <v>45240</v>
      </c>
      <c r="AU61">
        <v>54000</v>
      </c>
    </row>
    <row r="62" spans="1:47" x14ac:dyDescent="0.3">
      <c r="A62">
        <v>81</v>
      </c>
      <c r="B62" t="s">
        <v>47</v>
      </c>
      <c r="C62">
        <v>1559</v>
      </c>
      <c r="D62">
        <v>4592</v>
      </c>
      <c r="E62" t="s">
        <v>316</v>
      </c>
      <c r="F62" t="s">
        <v>49</v>
      </c>
      <c r="G62">
        <v>162031</v>
      </c>
      <c r="H62">
        <v>31</v>
      </c>
      <c r="I62">
        <v>4.8099999999999996</v>
      </c>
      <c r="J62" t="s">
        <v>50</v>
      </c>
      <c r="K62" t="s">
        <v>317</v>
      </c>
      <c r="L62" t="s">
        <v>320</v>
      </c>
      <c r="M62" t="s">
        <v>318</v>
      </c>
      <c r="N62">
        <v>30</v>
      </c>
      <c r="O62">
        <v>30</v>
      </c>
      <c r="P62" t="s">
        <v>50</v>
      </c>
      <c r="Q62" t="s">
        <v>53</v>
      </c>
      <c r="R62">
        <v>400</v>
      </c>
      <c r="S62">
        <v>36</v>
      </c>
      <c r="T62" t="s">
        <v>187</v>
      </c>
      <c r="U62">
        <v>1</v>
      </c>
      <c r="V62" t="s">
        <v>188</v>
      </c>
      <c r="W62" t="s">
        <v>50</v>
      </c>
      <c r="X62">
        <v>408.00506999999999</v>
      </c>
      <c r="Y62">
        <v>162031</v>
      </c>
      <c r="Z62" t="s">
        <v>320</v>
      </c>
      <c r="AA62" t="s">
        <v>318</v>
      </c>
      <c r="AB62" t="s">
        <v>189</v>
      </c>
      <c r="AC62" t="s">
        <v>49</v>
      </c>
      <c r="AD62">
        <v>36</v>
      </c>
      <c r="AE62" t="s">
        <v>58</v>
      </c>
      <c r="AF62">
        <v>415</v>
      </c>
      <c r="AG62" t="s">
        <v>59</v>
      </c>
      <c r="AH62">
        <v>41584</v>
      </c>
      <c r="AI62" t="s">
        <v>321</v>
      </c>
      <c r="AJ62" t="s">
        <v>61</v>
      </c>
      <c r="AK62">
        <v>1000</v>
      </c>
      <c r="AL62">
        <v>25</v>
      </c>
      <c r="AM62">
        <v>1025</v>
      </c>
      <c r="AN62">
        <v>425375</v>
      </c>
      <c r="AO62">
        <v>133150</v>
      </c>
      <c r="AP62">
        <v>95380</v>
      </c>
      <c r="AQ62">
        <v>161920</v>
      </c>
      <c r="AR62">
        <v>112910</v>
      </c>
      <c r="AS62" t="s">
        <v>62</v>
      </c>
      <c r="AT62">
        <v>95380</v>
      </c>
      <c r="AU62">
        <v>125840</v>
      </c>
    </row>
    <row r="63" spans="1:47" x14ac:dyDescent="0.3">
      <c r="A63">
        <v>96</v>
      </c>
      <c r="B63" t="s">
        <v>47</v>
      </c>
      <c r="C63">
        <v>2063</v>
      </c>
      <c r="D63">
        <v>6164</v>
      </c>
      <c r="E63" t="s">
        <v>232</v>
      </c>
      <c r="F63" t="s">
        <v>49</v>
      </c>
      <c r="G63">
        <v>165955</v>
      </c>
      <c r="H63">
        <v>31</v>
      </c>
      <c r="I63">
        <v>0.5</v>
      </c>
      <c r="J63" t="s">
        <v>50</v>
      </c>
      <c r="K63">
        <v>870117</v>
      </c>
      <c r="L63" t="s">
        <v>357</v>
      </c>
      <c r="M63" t="s">
        <v>358</v>
      </c>
      <c r="N63">
        <v>29</v>
      </c>
      <c r="O63">
        <v>29</v>
      </c>
      <c r="P63" t="s">
        <v>50</v>
      </c>
      <c r="Q63" t="s">
        <v>53</v>
      </c>
      <c r="R63">
        <v>20</v>
      </c>
      <c r="S63">
        <v>24</v>
      </c>
      <c r="T63" t="s">
        <v>187</v>
      </c>
      <c r="U63">
        <v>1</v>
      </c>
      <c r="V63" t="s">
        <v>188</v>
      </c>
      <c r="W63" t="s">
        <v>50</v>
      </c>
      <c r="X63">
        <v>24.521625</v>
      </c>
      <c r="Y63">
        <v>165955</v>
      </c>
      <c r="Z63" t="s">
        <v>357</v>
      </c>
      <c r="AA63" t="s">
        <v>358</v>
      </c>
      <c r="AB63" t="s">
        <v>189</v>
      </c>
      <c r="AC63" t="s">
        <v>49</v>
      </c>
      <c r="AD63">
        <v>24</v>
      </c>
      <c r="AE63" t="s">
        <v>58</v>
      </c>
      <c r="AF63">
        <v>20</v>
      </c>
      <c r="AG63" t="s">
        <v>117</v>
      </c>
      <c r="AH63">
        <v>41557</v>
      </c>
      <c r="AI63">
        <v>0</v>
      </c>
      <c r="AJ63" t="s">
        <v>61</v>
      </c>
      <c r="AK63">
        <v>1000</v>
      </c>
      <c r="AL63">
        <v>50</v>
      </c>
      <c r="AM63">
        <v>1050</v>
      </c>
      <c r="AN63">
        <v>21000</v>
      </c>
      <c r="AO63">
        <v>8840</v>
      </c>
      <c r="AP63">
        <v>8450</v>
      </c>
      <c r="AQ63">
        <v>4600</v>
      </c>
      <c r="AR63">
        <v>4420</v>
      </c>
      <c r="AS63" t="s">
        <v>71</v>
      </c>
      <c r="AT63">
        <v>4420</v>
      </c>
      <c r="AU63">
        <v>6580</v>
      </c>
    </row>
    <row r="64" spans="1:47" x14ac:dyDescent="0.3">
      <c r="A64">
        <v>97</v>
      </c>
      <c r="B64" t="s">
        <v>47</v>
      </c>
      <c r="C64">
        <v>2064</v>
      </c>
      <c r="D64">
        <v>6165</v>
      </c>
      <c r="E64" t="s">
        <v>232</v>
      </c>
      <c r="F64" t="s">
        <v>49</v>
      </c>
      <c r="G64">
        <v>165956</v>
      </c>
      <c r="H64">
        <v>31</v>
      </c>
      <c r="I64">
        <v>0.5</v>
      </c>
      <c r="J64" t="s">
        <v>50</v>
      </c>
      <c r="K64">
        <v>870117</v>
      </c>
      <c r="L64" t="s">
        <v>359</v>
      </c>
      <c r="M64" t="s">
        <v>360</v>
      </c>
      <c r="N64">
        <v>29</v>
      </c>
      <c r="O64">
        <v>29</v>
      </c>
      <c r="P64" t="s">
        <v>50</v>
      </c>
      <c r="Q64" t="s">
        <v>53</v>
      </c>
      <c r="R64">
        <v>20</v>
      </c>
      <c r="S64">
        <v>18</v>
      </c>
      <c r="T64" t="s">
        <v>187</v>
      </c>
      <c r="U64">
        <v>1</v>
      </c>
      <c r="V64" t="s">
        <v>188</v>
      </c>
      <c r="W64" t="s">
        <v>50</v>
      </c>
      <c r="X64">
        <v>21.617369</v>
      </c>
      <c r="Y64">
        <v>165956</v>
      </c>
      <c r="Z64" t="s">
        <v>359</v>
      </c>
      <c r="AA64" t="s">
        <v>360</v>
      </c>
      <c r="AB64" t="s">
        <v>189</v>
      </c>
      <c r="AC64" t="s">
        <v>49</v>
      </c>
      <c r="AD64">
        <v>18</v>
      </c>
      <c r="AE64" t="s">
        <v>58</v>
      </c>
      <c r="AF64">
        <v>20</v>
      </c>
      <c r="AG64" t="s">
        <v>117</v>
      </c>
      <c r="AH64">
        <v>41557</v>
      </c>
      <c r="AI64" t="s">
        <v>104</v>
      </c>
      <c r="AJ64" t="s">
        <v>61</v>
      </c>
      <c r="AK64">
        <v>1000</v>
      </c>
      <c r="AL64">
        <v>50</v>
      </c>
      <c r="AM64">
        <v>1050</v>
      </c>
      <c r="AN64">
        <v>21000</v>
      </c>
      <c r="AO64">
        <v>8230</v>
      </c>
      <c r="AP64">
        <v>7840</v>
      </c>
      <c r="AQ64">
        <v>2530</v>
      </c>
      <c r="AR64">
        <v>0</v>
      </c>
      <c r="AS64" t="s">
        <v>66</v>
      </c>
      <c r="AT64">
        <v>2530</v>
      </c>
      <c r="AU64">
        <v>6200</v>
      </c>
    </row>
    <row r="65" spans="1:47" x14ac:dyDescent="0.3">
      <c r="A65">
        <v>213</v>
      </c>
      <c r="B65" t="s">
        <v>47</v>
      </c>
      <c r="C65">
        <v>10721</v>
      </c>
      <c r="D65">
        <v>6158</v>
      </c>
      <c r="E65" t="s">
        <v>232</v>
      </c>
      <c r="F65" t="s">
        <v>49</v>
      </c>
      <c r="G65">
        <v>165949</v>
      </c>
      <c r="H65">
        <v>31</v>
      </c>
      <c r="I65">
        <v>1</v>
      </c>
      <c r="J65" t="s">
        <v>50</v>
      </c>
      <c r="K65">
        <v>870117</v>
      </c>
      <c r="L65" t="s">
        <v>653</v>
      </c>
      <c r="M65" t="s">
        <v>654</v>
      </c>
      <c r="N65">
        <v>29</v>
      </c>
      <c r="O65">
        <v>29</v>
      </c>
      <c r="P65" t="s">
        <v>50</v>
      </c>
      <c r="Q65" t="s">
        <v>53</v>
      </c>
      <c r="R65">
        <v>20</v>
      </c>
      <c r="S65">
        <v>18</v>
      </c>
      <c r="T65" t="s">
        <v>187</v>
      </c>
      <c r="U65">
        <v>1</v>
      </c>
      <c r="V65" t="s">
        <v>188</v>
      </c>
      <c r="W65" t="s">
        <v>50</v>
      </c>
      <c r="X65">
        <v>26.090292000000002</v>
      </c>
      <c r="Y65">
        <v>165949</v>
      </c>
      <c r="Z65" t="s">
        <v>653</v>
      </c>
      <c r="AA65" t="s">
        <v>654</v>
      </c>
      <c r="AB65" t="s">
        <v>189</v>
      </c>
      <c r="AC65" t="s">
        <v>49</v>
      </c>
      <c r="AD65">
        <v>18</v>
      </c>
      <c r="AE65" t="s">
        <v>58</v>
      </c>
      <c r="AF65">
        <v>20</v>
      </c>
      <c r="AG65" t="s">
        <v>117</v>
      </c>
      <c r="AH65">
        <v>41557</v>
      </c>
      <c r="AI65" t="s">
        <v>104</v>
      </c>
      <c r="AJ65" t="s">
        <v>83</v>
      </c>
      <c r="AK65">
        <v>2000</v>
      </c>
      <c r="AL65">
        <v>50</v>
      </c>
      <c r="AM65">
        <v>2050</v>
      </c>
      <c r="AN65">
        <v>41000</v>
      </c>
      <c r="AO65">
        <v>8550</v>
      </c>
      <c r="AP65">
        <v>8160</v>
      </c>
      <c r="AQ65">
        <v>2530</v>
      </c>
      <c r="AR65">
        <v>0</v>
      </c>
      <c r="AS65" t="s">
        <v>66</v>
      </c>
      <c r="AT65">
        <v>2530</v>
      </c>
      <c r="AU65">
        <v>6410</v>
      </c>
    </row>
    <row r="66" spans="1:47" x14ac:dyDescent="0.3">
      <c r="A66">
        <v>214</v>
      </c>
      <c r="B66" t="s">
        <v>47</v>
      </c>
      <c r="C66">
        <v>10722</v>
      </c>
      <c r="D66">
        <v>6159</v>
      </c>
      <c r="E66" t="s">
        <v>232</v>
      </c>
      <c r="F66" t="s">
        <v>49</v>
      </c>
      <c r="G66">
        <v>165950</v>
      </c>
      <c r="H66">
        <v>31</v>
      </c>
      <c r="I66">
        <v>1</v>
      </c>
      <c r="J66" t="s">
        <v>50</v>
      </c>
      <c r="K66">
        <v>870117</v>
      </c>
      <c r="L66" t="s">
        <v>655</v>
      </c>
      <c r="M66" t="s">
        <v>656</v>
      </c>
      <c r="N66">
        <v>29</v>
      </c>
      <c r="O66">
        <v>29</v>
      </c>
      <c r="P66" t="s">
        <v>50</v>
      </c>
      <c r="Q66" t="s">
        <v>53</v>
      </c>
      <c r="R66">
        <v>20</v>
      </c>
      <c r="S66">
        <v>18</v>
      </c>
      <c r="T66" t="s">
        <v>187</v>
      </c>
      <c r="U66">
        <v>1</v>
      </c>
      <c r="V66" t="s">
        <v>188</v>
      </c>
      <c r="W66" t="s">
        <v>50</v>
      </c>
      <c r="X66">
        <v>27.704431</v>
      </c>
      <c r="Y66">
        <v>165950</v>
      </c>
      <c r="Z66" t="s">
        <v>655</v>
      </c>
      <c r="AA66" t="s">
        <v>656</v>
      </c>
      <c r="AB66" t="s">
        <v>189</v>
      </c>
      <c r="AC66" t="s">
        <v>49</v>
      </c>
      <c r="AD66">
        <v>18</v>
      </c>
      <c r="AE66" t="s">
        <v>58</v>
      </c>
      <c r="AF66">
        <v>20</v>
      </c>
      <c r="AG66" t="s">
        <v>117</v>
      </c>
      <c r="AH66">
        <v>41557</v>
      </c>
      <c r="AI66">
        <v>0</v>
      </c>
      <c r="AJ66" t="s">
        <v>61</v>
      </c>
      <c r="AK66">
        <v>1000</v>
      </c>
      <c r="AL66">
        <v>50</v>
      </c>
      <c r="AM66">
        <v>1050</v>
      </c>
      <c r="AN66">
        <v>21000</v>
      </c>
      <c r="AO66">
        <v>8550</v>
      </c>
      <c r="AP66">
        <v>8160</v>
      </c>
      <c r="AQ66">
        <v>2530</v>
      </c>
      <c r="AR66">
        <v>0</v>
      </c>
      <c r="AS66" t="s">
        <v>66</v>
      </c>
      <c r="AT66">
        <v>2530</v>
      </c>
      <c r="AU66">
        <v>6410</v>
      </c>
    </row>
    <row r="67" spans="1:47" x14ac:dyDescent="0.3">
      <c r="A67">
        <v>299</v>
      </c>
      <c r="B67" t="s">
        <v>47</v>
      </c>
      <c r="C67">
        <v>18138</v>
      </c>
      <c r="D67">
        <v>3571</v>
      </c>
      <c r="E67" t="s">
        <v>232</v>
      </c>
      <c r="F67" t="s">
        <v>49</v>
      </c>
      <c r="G67">
        <v>165763</v>
      </c>
      <c r="H67">
        <v>31</v>
      </c>
      <c r="I67">
        <v>4.3499999999999996</v>
      </c>
      <c r="J67" t="s">
        <v>50</v>
      </c>
      <c r="K67">
        <v>870117</v>
      </c>
      <c r="L67" t="s">
        <v>234</v>
      </c>
      <c r="M67" t="s">
        <v>814</v>
      </c>
      <c r="N67">
        <v>30</v>
      </c>
      <c r="O67">
        <v>29</v>
      </c>
      <c r="P67" t="s">
        <v>50</v>
      </c>
      <c r="Q67" t="s">
        <v>53</v>
      </c>
      <c r="R67">
        <v>200</v>
      </c>
      <c r="S67">
        <v>36</v>
      </c>
      <c r="T67" t="s">
        <v>187</v>
      </c>
      <c r="U67">
        <v>1</v>
      </c>
      <c r="V67" t="s">
        <v>188</v>
      </c>
      <c r="W67" t="s">
        <v>50</v>
      </c>
      <c r="X67">
        <v>194.100683</v>
      </c>
      <c r="Y67">
        <v>165763</v>
      </c>
      <c r="Z67" t="s">
        <v>234</v>
      </c>
      <c r="AA67" t="s">
        <v>814</v>
      </c>
      <c r="AB67" t="s">
        <v>189</v>
      </c>
      <c r="AC67" t="s">
        <v>49</v>
      </c>
      <c r="AD67">
        <v>36</v>
      </c>
      <c r="AE67" t="s">
        <v>58</v>
      </c>
      <c r="AF67">
        <v>200</v>
      </c>
      <c r="AG67" t="s">
        <v>59</v>
      </c>
      <c r="AH67">
        <v>41584</v>
      </c>
      <c r="AI67" t="s">
        <v>815</v>
      </c>
      <c r="AJ67" t="s">
        <v>61</v>
      </c>
      <c r="AK67">
        <v>1000</v>
      </c>
      <c r="AL67">
        <v>25</v>
      </c>
      <c r="AM67">
        <v>1025</v>
      </c>
      <c r="AN67">
        <v>205000</v>
      </c>
      <c r="AO67">
        <v>79460</v>
      </c>
      <c r="AP67">
        <v>61260</v>
      </c>
      <c r="AQ67">
        <v>86250</v>
      </c>
      <c r="AR67">
        <v>63700</v>
      </c>
      <c r="AS67" t="s">
        <v>62</v>
      </c>
      <c r="AT67">
        <v>61260</v>
      </c>
      <c r="AU67">
        <v>72670</v>
      </c>
    </row>
    <row r="68" spans="1:47" x14ac:dyDescent="0.3">
      <c r="A68">
        <v>300</v>
      </c>
      <c r="B68" t="s">
        <v>47</v>
      </c>
      <c r="C68">
        <v>18139</v>
      </c>
      <c r="D68">
        <v>6157</v>
      </c>
      <c r="E68" t="s">
        <v>232</v>
      </c>
      <c r="F68" t="s">
        <v>49</v>
      </c>
      <c r="G68">
        <v>165948</v>
      </c>
      <c r="H68">
        <v>31</v>
      </c>
      <c r="I68">
        <v>1</v>
      </c>
      <c r="J68" t="s">
        <v>50</v>
      </c>
      <c r="K68">
        <v>870117</v>
      </c>
      <c r="L68" t="s">
        <v>816</v>
      </c>
      <c r="M68" t="s">
        <v>817</v>
      </c>
      <c r="N68">
        <v>29</v>
      </c>
      <c r="O68">
        <v>29</v>
      </c>
      <c r="P68" t="s">
        <v>50</v>
      </c>
      <c r="Q68" t="s">
        <v>53</v>
      </c>
      <c r="R68">
        <v>20</v>
      </c>
      <c r="S68">
        <v>18</v>
      </c>
      <c r="T68" t="s">
        <v>187</v>
      </c>
      <c r="U68">
        <v>1</v>
      </c>
      <c r="V68" t="s">
        <v>188</v>
      </c>
      <c r="W68" t="s">
        <v>50</v>
      </c>
      <c r="X68">
        <v>22.770773999999999</v>
      </c>
      <c r="Y68">
        <v>165948</v>
      </c>
      <c r="Z68" t="s">
        <v>816</v>
      </c>
      <c r="AA68" t="s">
        <v>817</v>
      </c>
      <c r="AB68" t="s">
        <v>189</v>
      </c>
      <c r="AC68" t="s">
        <v>49</v>
      </c>
      <c r="AD68">
        <v>18</v>
      </c>
      <c r="AE68" t="s">
        <v>58</v>
      </c>
      <c r="AF68">
        <v>20</v>
      </c>
      <c r="AG68" t="s">
        <v>117</v>
      </c>
      <c r="AH68">
        <v>41557</v>
      </c>
      <c r="AI68">
        <v>0</v>
      </c>
      <c r="AJ68" t="s">
        <v>93</v>
      </c>
      <c r="AK68">
        <v>0</v>
      </c>
      <c r="AL68">
        <v>50</v>
      </c>
      <c r="AM68">
        <v>50</v>
      </c>
      <c r="AN68">
        <v>1000</v>
      </c>
      <c r="AO68">
        <v>8230</v>
      </c>
      <c r="AP68">
        <v>7840</v>
      </c>
      <c r="AQ68">
        <v>2530</v>
      </c>
      <c r="AR68">
        <v>0</v>
      </c>
      <c r="AS68" t="s">
        <v>66</v>
      </c>
      <c r="AT68">
        <v>2530</v>
      </c>
      <c r="AU68">
        <v>6200</v>
      </c>
    </row>
    <row r="69" spans="1:47" x14ac:dyDescent="0.3">
      <c r="A69">
        <v>365</v>
      </c>
      <c r="B69" t="s">
        <v>47</v>
      </c>
      <c r="C69">
        <v>24566</v>
      </c>
      <c r="D69">
        <v>6163</v>
      </c>
      <c r="E69" t="s">
        <v>232</v>
      </c>
      <c r="F69" t="s">
        <v>49</v>
      </c>
      <c r="G69">
        <v>165954</v>
      </c>
      <c r="H69">
        <v>31</v>
      </c>
      <c r="I69">
        <v>0</v>
      </c>
      <c r="J69" t="s">
        <v>50</v>
      </c>
      <c r="K69">
        <v>870117</v>
      </c>
      <c r="L69" t="s">
        <v>963</v>
      </c>
      <c r="M69" t="s">
        <v>965</v>
      </c>
      <c r="N69">
        <v>30</v>
      </c>
      <c r="O69">
        <v>29</v>
      </c>
      <c r="P69" t="s">
        <v>50</v>
      </c>
      <c r="Q69" t="s">
        <v>53</v>
      </c>
      <c r="R69">
        <v>72</v>
      </c>
      <c r="S69">
        <v>12</v>
      </c>
      <c r="T69" t="s">
        <v>187</v>
      </c>
      <c r="U69">
        <v>1</v>
      </c>
      <c r="V69" t="s">
        <v>188</v>
      </c>
      <c r="W69" t="s">
        <v>50</v>
      </c>
      <c r="X69">
        <v>71.919826999999998</v>
      </c>
      <c r="Y69">
        <v>165954</v>
      </c>
      <c r="Z69" t="s">
        <v>963</v>
      </c>
      <c r="AA69" t="s">
        <v>965</v>
      </c>
      <c r="AB69" t="s">
        <v>189</v>
      </c>
      <c r="AC69" t="s">
        <v>49</v>
      </c>
      <c r="AD69">
        <v>12</v>
      </c>
      <c r="AE69" t="s">
        <v>58</v>
      </c>
      <c r="AF69">
        <v>75</v>
      </c>
      <c r="AG69" t="s">
        <v>59</v>
      </c>
      <c r="AH69">
        <v>41585</v>
      </c>
      <c r="AI69" t="s">
        <v>966</v>
      </c>
      <c r="AJ69" t="s">
        <v>83</v>
      </c>
      <c r="AK69">
        <v>2000</v>
      </c>
      <c r="AL69">
        <v>25</v>
      </c>
      <c r="AM69">
        <v>2025</v>
      </c>
      <c r="AN69">
        <v>151875</v>
      </c>
      <c r="AO69">
        <v>23670</v>
      </c>
      <c r="AP69">
        <v>23670</v>
      </c>
      <c r="AQ69">
        <v>15240</v>
      </c>
      <c r="AR69">
        <v>0</v>
      </c>
      <c r="AS69" t="s">
        <v>66</v>
      </c>
      <c r="AT69">
        <v>15240</v>
      </c>
      <c r="AU69">
        <v>20860</v>
      </c>
    </row>
    <row r="70" spans="1:47" x14ac:dyDescent="0.3">
      <c r="A70">
        <v>366</v>
      </c>
      <c r="B70" t="s">
        <v>47</v>
      </c>
      <c r="C70">
        <v>24567</v>
      </c>
      <c r="D70">
        <v>6155</v>
      </c>
      <c r="E70" t="s">
        <v>232</v>
      </c>
      <c r="F70" t="s">
        <v>49</v>
      </c>
      <c r="G70">
        <v>165946</v>
      </c>
      <c r="H70">
        <v>31</v>
      </c>
      <c r="I70">
        <v>1</v>
      </c>
      <c r="J70" t="s">
        <v>50</v>
      </c>
      <c r="K70">
        <v>870117</v>
      </c>
      <c r="L70" t="s">
        <v>967</v>
      </c>
      <c r="M70" t="s">
        <v>968</v>
      </c>
      <c r="N70">
        <v>29</v>
      </c>
      <c r="O70">
        <v>29</v>
      </c>
      <c r="P70" t="s">
        <v>50</v>
      </c>
      <c r="Q70" t="s">
        <v>53</v>
      </c>
      <c r="R70">
        <v>20</v>
      </c>
      <c r="S70">
        <v>24</v>
      </c>
      <c r="T70" t="s">
        <v>187</v>
      </c>
      <c r="U70">
        <v>1</v>
      </c>
      <c r="V70" t="s">
        <v>188</v>
      </c>
      <c r="W70" t="s">
        <v>50</v>
      </c>
      <c r="X70">
        <v>19.692170000000001</v>
      </c>
      <c r="Y70">
        <v>165946</v>
      </c>
      <c r="Z70" t="s">
        <v>967</v>
      </c>
      <c r="AA70" t="s">
        <v>968</v>
      </c>
      <c r="AB70" t="s">
        <v>189</v>
      </c>
      <c r="AC70" t="s">
        <v>49</v>
      </c>
      <c r="AD70">
        <v>24</v>
      </c>
      <c r="AE70" t="s">
        <v>58</v>
      </c>
      <c r="AF70">
        <v>20</v>
      </c>
      <c r="AG70" t="s">
        <v>117</v>
      </c>
      <c r="AH70">
        <v>41557</v>
      </c>
      <c r="AI70" t="s">
        <v>104</v>
      </c>
      <c r="AJ70" t="s">
        <v>61</v>
      </c>
      <c r="AK70">
        <v>1000</v>
      </c>
      <c r="AL70">
        <v>50</v>
      </c>
      <c r="AM70">
        <v>1050</v>
      </c>
      <c r="AN70">
        <v>21000</v>
      </c>
      <c r="AO70">
        <v>9000</v>
      </c>
      <c r="AP70">
        <v>8610</v>
      </c>
      <c r="AQ70">
        <v>4600</v>
      </c>
      <c r="AR70">
        <v>4420</v>
      </c>
      <c r="AS70" t="s">
        <v>71</v>
      </c>
      <c r="AT70">
        <v>4420</v>
      </c>
      <c r="AU70">
        <v>6660</v>
      </c>
    </row>
    <row r="71" spans="1:47" x14ac:dyDescent="0.3">
      <c r="A71">
        <v>367</v>
      </c>
      <c r="B71" t="s">
        <v>47</v>
      </c>
      <c r="C71">
        <v>24568</v>
      </c>
      <c r="D71">
        <v>6156</v>
      </c>
      <c r="E71" t="s">
        <v>232</v>
      </c>
      <c r="F71" t="s">
        <v>49</v>
      </c>
      <c r="G71">
        <v>165947</v>
      </c>
      <c r="H71">
        <v>31</v>
      </c>
      <c r="I71">
        <v>1</v>
      </c>
      <c r="J71" t="s">
        <v>50</v>
      </c>
      <c r="K71">
        <v>870117</v>
      </c>
      <c r="L71" t="s">
        <v>969</v>
      </c>
      <c r="M71" t="s">
        <v>970</v>
      </c>
      <c r="N71">
        <v>29</v>
      </c>
      <c r="O71">
        <v>29</v>
      </c>
      <c r="P71" t="s">
        <v>50</v>
      </c>
      <c r="Q71" t="s">
        <v>53</v>
      </c>
      <c r="R71">
        <v>20</v>
      </c>
      <c r="S71">
        <v>18</v>
      </c>
      <c r="T71" t="s">
        <v>187</v>
      </c>
      <c r="U71">
        <v>1</v>
      </c>
      <c r="V71" t="s">
        <v>188</v>
      </c>
      <c r="W71" t="s">
        <v>50</v>
      </c>
      <c r="X71">
        <v>19.611787</v>
      </c>
      <c r="Y71">
        <v>165947</v>
      </c>
      <c r="Z71" t="s">
        <v>969</v>
      </c>
      <c r="AA71" t="s">
        <v>970</v>
      </c>
      <c r="AB71" t="s">
        <v>189</v>
      </c>
      <c r="AC71" t="s">
        <v>49</v>
      </c>
      <c r="AD71">
        <v>18</v>
      </c>
      <c r="AE71" t="s">
        <v>58</v>
      </c>
      <c r="AF71">
        <v>20</v>
      </c>
      <c r="AG71" t="s">
        <v>117</v>
      </c>
      <c r="AH71">
        <v>41557</v>
      </c>
      <c r="AI71">
        <v>0</v>
      </c>
      <c r="AJ71" t="s">
        <v>93</v>
      </c>
      <c r="AK71">
        <v>0</v>
      </c>
      <c r="AL71">
        <v>50</v>
      </c>
      <c r="AM71">
        <v>50</v>
      </c>
      <c r="AN71">
        <v>1000</v>
      </c>
      <c r="AO71">
        <v>8230</v>
      </c>
      <c r="AP71">
        <v>7840</v>
      </c>
      <c r="AQ71">
        <v>2530</v>
      </c>
      <c r="AR71">
        <v>0</v>
      </c>
      <c r="AS71" t="s">
        <v>66</v>
      </c>
      <c r="AT71">
        <v>2530</v>
      </c>
      <c r="AU71">
        <v>6200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8"/>
  <sheetViews>
    <sheetView workbookViewId="0">
      <pane ySplit="9240" topLeftCell="A37"/>
      <selection activeCell="G1" sqref="G1:G2"/>
      <selection pane="bottomLeft" activeCell="G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81"/>
      <c r="G1" s="81" t="s">
        <v>1265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81"/>
      <c r="G2" s="81" t="s">
        <v>1268</v>
      </c>
      <c r="H2" s="1" t="s">
        <v>1177</v>
      </c>
    </row>
    <row r="3" spans="1:8" ht="15" thickBot="1" x14ac:dyDescent="0.35">
      <c r="A3" s="37" t="s">
        <v>1224</v>
      </c>
      <c r="B3" s="26">
        <f>SUM(B8:B47)</f>
        <v>503790</v>
      </c>
      <c r="C3" s="27">
        <f>H3/D3</f>
        <v>1235.1654846335698</v>
      </c>
      <c r="D3" s="28">
        <f>SUM(D8:D47)</f>
        <v>2115</v>
      </c>
      <c r="E3" s="47"/>
      <c r="F3" s="47"/>
      <c r="G3" s="47"/>
      <c r="H3">
        <f>SUM(H8:H47)</f>
        <v>2612375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" si="0">Y49</f>
        <v>167945</v>
      </c>
      <c r="B8" s="25">
        <f t="shared" ref="B8" si="1">AU49</f>
        <v>99080</v>
      </c>
      <c r="C8" s="21">
        <f t="shared" ref="C8" si="2">AM49</f>
        <v>1050</v>
      </c>
      <c r="D8" s="21">
        <f t="shared" ref="D8" si="3">AF49</f>
        <v>395</v>
      </c>
      <c r="E8" s="22">
        <f t="shared" ref="E8" si="4">AD49</f>
        <v>24</v>
      </c>
      <c r="F8" s="23" t="str">
        <f t="shared" ref="F8" si="5">AE49</f>
        <v>-</v>
      </c>
      <c r="G8" s="24" t="str">
        <f t="shared" ref="G8" si="6">V49</f>
        <v>24R</v>
      </c>
      <c r="H8" s="38">
        <f t="shared" ref="H8" si="7">AN49</f>
        <v>414750</v>
      </c>
    </row>
    <row r="9" spans="1:8" x14ac:dyDescent="0.3">
      <c r="A9" s="20">
        <f t="shared" ref="A9" si="8">Y50</f>
        <v>167865</v>
      </c>
      <c r="B9" s="25">
        <f t="shared" ref="B9" si="9">AU50</f>
        <v>60370</v>
      </c>
      <c r="C9" s="21">
        <f t="shared" ref="C9" si="10">AM50</f>
        <v>1100</v>
      </c>
      <c r="D9" s="21">
        <f t="shared" ref="D9" si="11">AF50</f>
        <v>330</v>
      </c>
      <c r="E9" s="22">
        <f t="shared" ref="E9" si="12">AD50</f>
        <v>18</v>
      </c>
      <c r="F9" s="23" t="str">
        <f t="shared" ref="F9" si="13">AE50</f>
        <v>-</v>
      </c>
      <c r="G9" s="24" t="str">
        <f t="shared" ref="G9" si="14">V50</f>
        <v>24R</v>
      </c>
      <c r="H9" s="38">
        <f t="shared" ref="H9" si="15">AN50</f>
        <v>363000</v>
      </c>
    </row>
    <row r="10" spans="1:8" x14ac:dyDescent="0.3">
      <c r="A10" s="20">
        <f t="shared" ref="A10:A47" si="16">Y51</f>
        <v>167928</v>
      </c>
      <c r="B10" s="25">
        <f t="shared" ref="B10:B47" si="17">AU51</f>
        <v>13350</v>
      </c>
      <c r="C10" s="21">
        <f t="shared" ref="C10:C47" si="18">AM51</f>
        <v>1125</v>
      </c>
      <c r="D10" s="21">
        <f t="shared" ref="D10:D47" si="19">AF51</f>
        <v>25</v>
      </c>
      <c r="E10" s="22">
        <f t="shared" ref="E10:E47" si="20">AD51</f>
        <v>18</v>
      </c>
      <c r="F10" s="23" t="str">
        <f t="shared" ref="F10:F47" si="21">AE51</f>
        <v>-</v>
      </c>
      <c r="G10" s="24" t="str">
        <f t="shared" ref="G10:G47" si="22">V51</f>
        <v>24R</v>
      </c>
      <c r="H10" s="38">
        <f t="shared" ref="H10:H47" si="23">AN51</f>
        <v>28125</v>
      </c>
    </row>
    <row r="11" spans="1:8" x14ac:dyDescent="0.3">
      <c r="A11" s="20">
        <f t="shared" si="16"/>
        <v>167863</v>
      </c>
      <c r="B11" s="25">
        <f t="shared" si="17"/>
        <v>55640</v>
      </c>
      <c r="C11" s="21">
        <f t="shared" si="18"/>
        <v>1050</v>
      </c>
      <c r="D11" s="21">
        <f t="shared" si="19"/>
        <v>190</v>
      </c>
      <c r="E11" s="22">
        <f t="shared" si="20"/>
        <v>24</v>
      </c>
      <c r="F11" s="23" t="str">
        <f t="shared" si="21"/>
        <v>-</v>
      </c>
      <c r="G11" s="24" t="str">
        <f t="shared" si="22"/>
        <v>24R</v>
      </c>
      <c r="H11" s="38">
        <f t="shared" si="23"/>
        <v>199500</v>
      </c>
    </row>
    <row r="12" spans="1:8" x14ac:dyDescent="0.3">
      <c r="A12" s="20">
        <f t="shared" si="16"/>
        <v>173607</v>
      </c>
      <c r="B12" s="25">
        <f t="shared" si="17"/>
        <v>31180</v>
      </c>
      <c r="C12" s="21">
        <f t="shared" si="18"/>
        <v>2050</v>
      </c>
      <c r="D12" s="21">
        <f t="shared" si="19"/>
        <v>130</v>
      </c>
      <c r="E12" s="22">
        <f t="shared" si="20"/>
        <v>18</v>
      </c>
      <c r="F12" s="23" t="str">
        <f t="shared" si="21"/>
        <v>-</v>
      </c>
      <c r="G12" s="24" t="str">
        <f t="shared" si="22"/>
        <v>24R</v>
      </c>
      <c r="H12" s="38">
        <f t="shared" si="23"/>
        <v>266500</v>
      </c>
    </row>
    <row r="13" spans="1:8" x14ac:dyDescent="0.3">
      <c r="A13" s="20">
        <f t="shared" si="16"/>
        <v>167864</v>
      </c>
      <c r="B13" s="25">
        <f t="shared" si="17"/>
        <v>59220</v>
      </c>
      <c r="C13" s="21">
        <f t="shared" si="18"/>
        <v>1025</v>
      </c>
      <c r="D13" s="21">
        <f t="shared" si="19"/>
        <v>330</v>
      </c>
      <c r="E13" s="22">
        <f t="shared" si="20"/>
        <v>18</v>
      </c>
      <c r="F13" s="23" t="str">
        <f t="shared" si="21"/>
        <v>-</v>
      </c>
      <c r="G13" s="24" t="str">
        <f t="shared" si="22"/>
        <v>24R</v>
      </c>
      <c r="H13" s="38">
        <f t="shared" si="23"/>
        <v>338250</v>
      </c>
    </row>
    <row r="14" spans="1:8" x14ac:dyDescent="0.3">
      <c r="A14" s="20">
        <f t="shared" si="16"/>
        <v>167908</v>
      </c>
      <c r="B14" s="25">
        <f t="shared" si="17"/>
        <v>30220</v>
      </c>
      <c r="C14" s="21">
        <f t="shared" si="18"/>
        <v>1050</v>
      </c>
      <c r="D14" s="21">
        <f t="shared" si="19"/>
        <v>105</v>
      </c>
      <c r="E14" s="22">
        <f t="shared" si="20"/>
        <v>18</v>
      </c>
      <c r="F14" s="23" t="str">
        <f t="shared" si="21"/>
        <v>-</v>
      </c>
      <c r="G14" s="24" t="str">
        <f t="shared" si="22"/>
        <v>24R</v>
      </c>
      <c r="H14" s="38">
        <f t="shared" si="23"/>
        <v>110250</v>
      </c>
    </row>
    <row r="15" spans="1:8" x14ac:dyDescent="0.3">
      <c r="A15" s="20">
        <f t="shared" si="16"/>
        <v>167861</v>
      </c>
      <c r="B15" s="25">
        <f t="shared" si="17"/>
        <v>43150</v>
      </c>
      <c r="C15" s="21">
        <f t="shared" si="18"/>
        <v>2200</v>
      </c>
      <c r="D15" s="21">
        <f t="shared" si="19"/>
        <v>160</v>
      </c>
      <c r="E15" s="22">
        <f t="shared" si="20"/>
        <v>18</v>
      </c>
      <c r="F15" s="23" t="str">
        <f t="shared" si="21"/>
        <v>-</v>
      </c>
      <c r="G15" s="24" t="str">
        <f t="shared" si="22"/>
        <v>24R</v>
      </c>
      <c r="H15" s="38">
        <f t="shared" si="23"/>
        <v>352000</v>
      </c>
    </row>
    <row r="16" spans="1:8" x14ac:dyDescent="0.3">
      <c r="A16" s="20">
        <f t="shared" si="16"/>
        <v>167561</v>
      </c>
      <c r="B16" s="25">
        <f t="shared" si="17"/>
        <v>48290</v>
      </c>
      <c r="C16" s="21">
        <f t="shared" si="18"/>
        <v>1200</v>
      </c>
      <c r="D16" s="21">
        <f t="shared" si="19"/>
        <v>150</v>
      </c>
      <c r="E16" s="22">
        <f t="shared" si="20"/>
        <v>24</v>
      </c>
      <c r="F16" s="23" t="str">
        <f t="shared" si="21"/>
        <v>-</v>
      </c>
      <c r="G16" s="24" t="str">
        <f t="shared" si="22"/>
        <v>24R</v>
      </c>
      <c r="H16" s="38">
        <f t="shared" si="23"/>
        <v>180000</v>
      </c>
    </row>
    <row r="17" spans="1:8" x14ac:dyDescent="0.3">
      <c r="A17" s="20">
        <f t="shared" si="16"/>
        <v>167560</v>
      </c>
      <c r="B17" s="25">
        <f t="shared" si="17"/>
        <v>63290</v>
      </c>
      <c r="C17" s="21">
        <f t="shared" si="18"/>
        <v>1200</v>
      </c>
      <c r="D17" s="21">
        <f t="shared" si="19"/>
        <v>300</v>
      </c>
      <c r="E17" s="22">
        <f t="shared" si="20"/>
        <v>18</v>
      </c>
      <c r="F17" s="23" t="str">
        <f t="shared" si="21"/>
        <v>-</v>
      </c>
      <c r="G17" s="24" t="str">
        <f t="shared" si="22"/>
        <v>24R</v>
      </c>
      <c r="H17" s="38">
        <f t="shared" si="23"/>
        <v>360000</v>
      </c>
    </row>
    <row r="18" spans="1:8" x14ac:dyDescent="0.3">
      <c r="A18" s="20">
        <f t="shared" si="16"/>
        <v>0</v>
      </c>
      <c r="B18" s="25">
        <f t="shared" si="17"/>
        <v>0</v>
      </c>
      <c r="C18" s="21">
        <f t="shared" si="18"/>
        <v>0</v>
      </c>
      <c r="D18" s="21">
        <f t="shared" si="19"/>
        <v>0</v>
      </c>
      <c r="E18" s="22">
        <f t="shared" si="20"/>
        <v>0</v>
      </c>
      <c r="F18" s="23">
        <f t="shared" si="21"/>
        <v>0</v>
      </c>
      <c r="G18" s="24">
        <f t="shared" si="22"/>
        <v>0</v>
      </c>
      <c r="H18" s="38">
        <f t="shared" si="23"/>
        <v>0</v>
      </c>
    </row>
    <row r="19" spans="1:8" x14ac:dyDescent="0.3">
      <c r="A19" s="20">
        <f t="shared" si="16"/>
        <v>0</v>
      </c>
      <c r="B19" s="25">
        <f t="shared" si="17"/>
        <v>0</v>
      </c>
      <c r="C19" s="21">
        <f t="shared" si="18"/>
        <v>0</v>
      </c>
      <c r="D19" s="21">
        <f t="shared" si="19"/>
        <v>0</v>
      </c>
      <c r="E19" s="22">
        <f t="shared" si="20"/>
        <v>0</v>
      </c>
      <c r="F19" s="23">
        <f t="shared" si="21"/>
        <v>0</v>
      </c>
      <c r="G19" s="24">
        <f t="shared" si="22"/>
        <v>0</v>
      </c>
      <c r="H19" s="38">
        <f t="shared" si="23"/>
        <v>0</v>
      </c>
    </row>
    <row r="20" spans="1:8" x14ac:dyDescent="0.3">
      <c r="A20" s="20">
        <f t="shared" si="16"/>
        <v>0</v>
      </c>
      <c r="B20" s="25">
        <f t="shared" si="17"/>
        <v>0</v>
      </c>
      <c r="C20" s="21">
        <f t="shared" si="18"/>
        <v>0</v>
      </c>
      <c r="D20" s="21">
        <f t="shared" si="19"/>
        <v>0</v>
      </c>
      <c r="E20" s="22">
        <f t="shared" si="20"/>
        <v>0</v>
      </c>
      <c r="F20" s="23">
        <f t="shared" si="21"/>
        <v>0</v>
      </c>
      <c r="G20" s="24">
        <f t="shared" si="22"/>
        <v>0</v>
      </c>
      <c r="H20" s="38">
        <f t="shared" si="23"/>
        <v>0</v>
      </c>
    </row>
    <row r="21" spans="1:8" x14ac:dyDescent="0.3">
      <c r="A21" s="20">
        <f t="shared" si="16"/>
        <v>0</v>
      </c>
      <c r="B21" s="25">
        <f t="shared" si="17"/>
        <v>0</v>
      </c>
      <c r="C21" s="21">
        <f t="shared" si="18"/>
        <v>0</v>
      </c>
      <c r="D21" s="21">
        <f t="shared" si="19"/>
        <v>0</v>
      </c>
      <c r="E21" s="22">
        <f t="shared" si="20"/>
        <v>0</v>
      </c>
      <c r="F21" s="23">
        <f t="shared" si="21"/>
        <v>0</v>
      </c>
      <c r="G21" s="24">
        <f t="shared" si="22"/>
        <v>0</v>
      </c>
      <c r="H21" s="38">
        <f t="shared" si="23"/>
        <v>0</v>
      </c>
    </row>
    <row r="22" spans="1:8" x14ac:dyDescent="0.3">
      <c r="A22" s="20">
        <f t="shared" si="16"/>
        <v>0</v>
      </c>
      <c r="B22" s="25">
        <f t="shared" si="17"/>
        <v>0</v>
      </c>
      <c r="C22" s="21">
        <f t="shared" si="18"/>
        <v>0</v>
      </c>
      <c r="D22" s="21">
        <f t="shared" si="19"/>
        <v>0</v>
      </c>
      <c r="E22" s="22">
        <f t="shared" si="20"/>
        <v>0</v>
      </c>
      <c r="F22" s="23">
        <f t="shared" si="21"/>
        <v>0</v>
      </c>
      <c r="G22" s="24">
        <f t="shared" si="22"/>
        <v>0</v>
      </c>
      <c r="H22" s="38">
        <f t="shared" si="23"/>
        <v>0</v>
      </c>
    </row>
    <row r="23" spans="1:8" x14ac:dyDescent="0.3">
      <c r="A23" s="20">
        <f t="shared" si="16"/>
        <v>0</v>
      </c>
      <c r="B23" s="25">
        <f t="shared" si="17"/>
        <v>0</v>
      </c>
      <c r="C23" s="21">
        <f t="shared" si="18"/>
        <v>0</v>
      </c>
      <c r="D23" s="21">
        <f t="shared" si="19"/>
        <v>0</v>
      </c>
      <c r="E23" s="22">
        <f t="shared" si="20"/>
        <v>0</v>
      </c>
      <c r="F23" s="23">
        <f t="shared" si="21"/>
        <v>0</v>
      </c>
      <c r="G23" s="24">
        <f t="shared" si="22"/>
        <v>0</v>
      </c>
      <c r="H23" s="38">
        <f t="shared" si="23"/>
        <v>0</v>
      </c>
    </row>
    <row r="24" spans="1:8" x14ac:dyDescent="0.3">
      <c r="A24" s="20">
        <f t="shared" si="16"/>
        <v>0</v>
      </c>
      <c r="B24" s="25">
        <f t="shared" si="17"/>
        <v>0</v>
      </c>
      <c r="C24" s="21">
        <f t="shared" si="18"/>
        <v>0</v>
      </c>
      <c r="D24" s="21">
        <f t="shared" si="19"/>
        <v>0</v>
      </c>
      <c r="E24" s="22">
        <f t="shared" si="20"/>
        <v>0</v>
      </c>
      <c r="F24" s="23">
        <f t="shared" si="21"/>
        <v>0</v>
      </c>
      <c r="G24" s="24">
        <f t="shared" si="22"/>
        <v>0</v>
      </c>
      <c r="H24" s="38">
        <f t="shared" si="23"/>
        <v>0</v>
      </c>
    </row>
    <row r="25" spans="1:8" x14ac:dyDescent="0.3">
      <c r="A25" s="20">
        <f t="shared" si="16"/>
        <v>0</v>
      </c>
      <c r="B25" s="25">
        <f t="shared" si="17"/>
        <v>0</v>
      </c>
      <c r="C25" s="21">
        <f t="shared" si="18"/>
        <v>0</v>
      </c>
      <c r="D25" s="21">
        <f t="shared" si="19"/>
        <v>0</v>
      </c>
      <c r="E25" s="22">
        <f t="shared" si="20"/>
        <v>0</v>
      </c>
      <c r="F25" s="23">
        <f t="shared" si="21"/>
        <v>0</v>
      </c>
      <c r="G25" s="24">
        <f t="shared" si="22"/>
        <v>0</v>
      </c>
      <c r="H25" s="38">
        <f t="shared" si="23"/>
        <v>0</v>
      </c>
    </row>
    <row r="26" spans="1:8" x14ac:dyDescent="0.3">
      <c r="A26" s="20">
        <f t="shared" si="16"/>
        <v>0</v>
      </c>
      <c r="B26" s="25">
        <f t="shared" si="17"/>
        <v>0</v>
      </c>
      <c r="C26" s="21">
        <f t="shared" si="18"/>
        <v>0</v>
      </c>
      <c r="D26" s="21">
        <f t="shared" si="19"/>
        <v>0</v>
      </c>
      <c r="E26" s="22">
        <f t="shared" si="20"/>
        <v>0</v>
      </c>
      <c r="F26" s="23">
        <f t="shared" si="21"/>
        <v>0</v>
      </c>
      <c r="G26" s="24">
        <f t="shared" si="22"/>
        <v>0</v>
      </c>
      <c r="H26" s="38">
        <f t="shared" si="23"/>
        <v>0</v>
      </c>
    </row>
    <row r="27" spans="1:8" x14ac:dyDescent="0.3">
      <c r="A27" s="20">
        <f t="shared" si="16"/>
        <v>0</v>
      </c>
      <c r="B27" s="25">
        <f t="shared" si="17"/>
        <v>0</v>
      </c>
      <c r="C27" s="21">
        <f t="shared" si="18"/>
        <v>0</v>
      </c>
      <c r="D27" s="21">
        <f t="shared" si="19"/>
        <v>0</v>
      </c>
      <c r="E27" s="22">
        <f t="shared" si="20"/>
        <v>0</v>
      </c>
      <c r="F27" s="23">
        <f t="shared" si="21"/>
        <v>0</v>
      </c>
      <c r="G27" s="24">
        <f t="shared" si="22"/>
        <v>0</v>
      </c>
      <c r="H27" s="38">
        <f t="shared" si="23"/>
        <v>0</v>
      </c>
    </row>
    <row r="28" spans="1:8" x14ac:dyDescent="0.3">
      <c r="A28" s="20">
        <f t="shared" si="16"/>
        <v>0</v>
      </c>
      <c r="B28" s="25">
        <f t="shared" si="17"/>
        <v>0</v>
      </c>
      <c r="C28" s="21">
        <f t="shared" si="18"/>
        <v>0</v>
      </c>
      <c r="D28" s="21">
        <f t="shared" si="19"/>
        <v>0</v>
      </c>
      <c r="E28" s="22">
        <f t="shared" si="20"/>
        <v>0</v>
      </c>
      <c r="F28" s="23">
        <f t="shared" si="21"/>
        <v>0</v>
      </c>
      <c r="G28" s="24">
        <f t="shared" si="22"/>
        <v>0</v>
      </c>
      <c r="H28" s="38">
        <f t="shared" si="23"/>
        <v>0</v>
      </c>
    </row>
    <row r="29" spans="1:8" x14ac:dyDescent="0.3">
      <c r="A29" s="20">
        <f t="shared" si="16"/>
        <v>0</v>
      </c>
      <c r="B29" s="25">
        <f t="shared" si="17"/>
        <v>0</v>
      </c>
      <c r="C29" s="21">
        <f t="shared" si="18"/>
        <v>0</v>
      </c>
      <c r="D29" s="21">
        <f t="shared" si="19"/>
        <v>0</v>
      </c>
      <c r="E29" s="22">
        <f t="shared" si="20"/>
        <v>0</v>
      </c>
      <c r="F29" s="23">
        <f t="shared" si="21"/>
        <v>0</v>
      </c>
      <c r="G29" s="24">
        <f t="shared" si="22"/>
        <v>0</v>
      </c>
      <c r="H29" s="38">
        <f t="shared" si="23"/>
        <v>0</v>
      </c>
    </row>
    <row r="30" spans="1:8" x14ac:dyDescent="0.3">
      <c r="A30" s="20">
        <f t="shared" si="16"/>
        <v>0</v>
      </c>
      <c r="B30" s="25">
        <f t="shared" si="17"/>
        <v>0</v>
      </c>
      <c r="C30" s="21">
        <f t="shared" si="18"/>
        <v>0</v>
      </c>
      <c r="D30" s="21">
        <f t="shared" si="19"/>
        <v>0</v>
      </c>
      <c r="E30" s="22">
        <f t="shared" si="20"/>
        <v>0</v>
      </c>
      <c r="F30" s="23">
        <f t="shared" si="21"/>
        <v>0</v>
      </c>
      <c r="G30" s="24">
        <f t="shared" si="22"/>
        <v>0</v>
      </c>
      <c r="H30" s="38">
        <f t="shared" si="23"/>
        <v>0</v>
      </c>
    </row>
    <row r="31" spans="1:8" x14ac:dyDescent="0.3">
      <c r="A31" s="20">
        <f t="shared" si="16"/>
        <v>0</v>
      </c>
      <c r="B31" s="25">
        <f t="shared" si="17"/>
        <v>0</v>
      </c>
      <c r="C31" s="21">
        <f t="shared" si="18"/>
        <v>0</v>
      </c>
      <c r="D31" s="21">
        <f t="shared" si="19"/>
        <v>0</v>
      </c>
      <c r="E31" s="22">
        <f t="shared" si="20"/>
        <v>0</v>
      </c>
      <c r="F31" s="23">
        <f t="shared" si="21"/>
        <v>0</v>
      </c>
      <c r="G31" s="24">
        <f t="shared" si="22"/>
        <v>0</v>
      </c>
      <c r="H31" s="38">
        <f t="shared" si="23"/>
        <v>0</v>
      </c>
    </row>
    <row r="32" spans="1:8" x14ac:dyDescent="0.3">
      <c r="A32" s="20">
        <f t="shared" si="16"/>
        <v>0</v>
      </c>
      <c r="B32" s="25">
        <f t="shared" si="17"/>
        <v>0</v>
      </c>
      <c r="C32" s="21">
        <f t="shared" si="18"/>
        <v>0</v>
      </c>
      <c r="D32" s="21">
        <f t="shared" si="19"/>
        <v>0</v>
      </c>
      <c r="E32" s="22">
        <f t="shared" si="20"/>
        <v>0</v>
      </c>
      <c r="F32" s="23">
        <f t="shared" si="21"/>
        <v>0</v>
      </c>
      <c r="G32" s="24">
        <f t="shared" si="22"/>
        <v>0</v>
      </c>
      <c r="H32" s="38">
        <f t="shared" si="23"/>
        <v>0</v>
      </c>
    </row>
    <row r="33" spans="1:47" x14ac:dyDescent="0.3">
      <c r="A33" s="20">
        <f t="shared" si="16"/>
        <v>0</v>
      </c>
      <c r="B33" s="25">
        <f t="shared" si="17"/>
        <v>0</v>
      </c>
      <c r="C33" s="21">
        <f t="shared" si="18"/>
        <v>0</v>
      </c>
      <c r="D33" s="21">
        <f t="shared" si="19"/>
        <v>0</v>
      </c>
      <c r="E33" s="22">
        <f t="shared" si="20"/>
        <v>0</v>
      </c>
      <c r="F33" s="23">
        <f t="shared" si="21"/>
        <v>0</v>
      </c>
      <c r="G33" s="24">
        <f t="shared" si="22"/>
        <v>0</v>
      </c>
      <c r="H33" s="38">
        <f t="shared" si="23"/>
        <v>0</v>
      </c>
    </row>
    <row r="34" spans="1:47" x14ac:dyDescent="0.3">
      <c r="A34" s="20">
        <f t="shared" si="16"/>
        <v>0</v>
      </c>
      <c r="B34" s="25">
        <f t="shared" si="17"/>
        <v>0</v>
      </c>
      <c r="C34" s="21">
        <f t="shared" si="18"/>
        <v>0</v>
      </c>
      <c r="D34" s="21">
        <f t="shared" si="19"/>
        <v>0</v>
      </c>
      <c r="E34" s="22">
        <f t="shared" si="20"/>
        <v>0</v>
      </c>
      <c r="F34" s="23">
        <f t="shared" si="21"/>
        <v>0</v>
      </c>
      <c r="G34" s="24">
        <f t="shared" si="22"/>
        <v>0</v>
      </c>
      <c r="H34" s="38">
        <f t="shared" si="23"/>
        <v>0</v>
      </c>
    </row>
    <row r="35" spans="1:47" x14ac:dyDescent="0.3">
      <c r="A35" s="20">
        <f t="shared" si="16"/>
        <v>0</v>
      </c>
      <c r="B35" s="25">
        <f t="shared" si="17"/>
        <v>0</v>
      </c>
      <c r="C35" s="21">
        <f t="shared" si="18"/>
        <v>0</v>
      </c>
      <c r="D35" s="21">
        <f t="shared" si="19"/>
        <v>0</v>
      </c>
      <c r="E35" s="22">
        <f t="shared" si="20"/>
        <v>0</v>
      </c>
      <c r="F35" s="23">
        <f t="shared" si="21"/>
        <v>0</v>
      </c>
      <c r="G35" s="24">
        <f t="shared" si="22"/>
        <v>0</v>
      </c>
      <c r="H35" s="38">
        <f t="shared" si="23"/>
        <v>0</v>
      </c>
    </row>
    <row r="36" spans="1:47" x14ac:dyDescent="0.3">
      <c r="A36" s="20">
        <f t="shared" si="16"/>
        <v>0</v>
      </c>
      <c r="B36" s="25">
        <f t="shared" si="17"/>
        <v>0</v>
      </c>
      <c r="C36" s="21">
        <f t="shared" si="18"/>
        <v>0</v>
      </c>
      <c r="D36" s="21">
        <f t="shared" si="19"/>
        <v>0</v>
      </c>
      <c r="E36" s="22">
        <f t="shared" si="20"/>
        <v>0</v>
      </c>
      <c r="F36" s="23">
        <f t="shared" si="21"/>
        <v>0</v>
      </c>
      <c r="G36" s="24">
        <f t="shared" si="22"/>
        <v>0</v>
      </c>
      <c r="H36" s="38">
        <f t="shared" si="23"/>
        <v>0</v>
      </c>
    </row>
    <row r="37" spans="1:47" x14ac:dyDescent="0.3">
      <c r="A37" s="20">
        <f t="shared" si="16"/>
        <v>0</v>
      </c>
      <c r="B37" s="25">
        <f t="shared" si="17"/>
        <v>0</v>
      </c>
      <c r="C37" s="21">
        <f t="shared" si="18"/>
        <v>0</v>
      </c>
      <c r="D37" s="21">
        <f t="shared" si="19"/>
        <v>0</v>
      </c>
      <c r="E37" s="22">
        <f t="shared" si="20"/>
        <v>0</v>
      </c>
      <c r="F37" s="23">
        <f t="shared" si="21"/>
        <v>0</v>
      </c>
      <c r="G37" s="24">
        <f t="shared" si="22"/>
        <v>0</v>
      </c>
      <c r="H37" s="38">
        <f t="shared" si="23"/>
        <v>0</v>
      </c>
    </row>
    <row r="38" spans="1:47" x14ac:dyDescent="0.3">
      <c r="A38" s="20">
        <f t="shared" si="16"/>
        <v>0</v>
      </c>
      <c r="B38" s="25">
        <f t="shared" si="17"/>
        <v>0</v>
      </c>
      <c r="C38" s="21">
        <f t="shared" si="18"/>
        <v>0</v>
      </c>
      <c r="D38" s="21">
        <f t="shared" si="19"/>
        <v>0</v>
      </c>
      <c r="E38" s="22">
        <f t="shared" si="20"/>
        <v>0</v>
      </c>
      <c r="F38" s="23">
        <f t="shared" si="21"/>
        <v>0</v>
      </c>
      <c r="G38" s="24">
        <f t="shared" si="22"/>
        <v>0</v>
      </c>
      <c r="H38" s="38">
        <f t="shared" si="23"/>
        <v>0</v>
      </c>
    </row>
    <row r="39" spans="1:47" x14ac:dyDescent="0.3">
      <c r="A39" s="20">
        <f t="shared" si="16"/>
        <v>0</v>
      </c>
      <c r="B39" s="25">
        <f t="shared" si="17"/>
        <v>0</v>
      </c>
      <c r="C39" s="21">
        <f t="shared" si="18"/>
        <v>0</v>
      </c>
      <c r="D39" s="21">
        <f t="shared" si="19"/>
        <v>0</v>
      </c>
      <c r="E39" s="22">
        <f t="shared" si="20"/>
        <v>0</v>
      </c>
      <c r="F39" s="23">
        <f t="shared" si="21"/>
        <v>0</v>
      </c>
      <c r="G39" s="24">
        <f t="shared" si="22"/>
        <v>0</v>
      </c>
      <c r="H39" s="38">
        <f t="shared" si="23"/>
        <v>0</v>
      </c>
    </row>
    <row r="40" spans="1:47" x14ac:dyDescent="0.3">
      <c r="A40" s="20">
        <f t="shared" si="16"/>
        <v>0</v>
      </c>
      <c r="B40" s="25">
        <f t="shared" si="17"/>
        <v>0</v>
      </c>
      <c r="C40" s="21">
        <f t="shared" si="18"/>
        <v>0</v>
      </c>
      <c r="D40" s="21">
        <f t="shared" si="19"/>
        <v>0</v>
      </c>
      <c r="E40" s="22">
        <f t="shared" si="20"/>
        <v>0</v>
      </c>
      <c r="F40" s="23">
        <f t="shared" si="21"/>
        <v>0</v>
      </c>
      <c r="G40" s="24">
        <f t="shared" si="22"/>
        <v>0</v>
      </c>
      <c r="H40" s="38">
        <f t="shared" si="23"/>
        <v>0</v>
      </c>
    </row>
    <row r="41" spans="1:47" x14ac:dyDescent="0.3">
      <c r="A41" s="20">
        <f t="shared" si="16"/>
        <v>0</v>
      </c>
      <c r="B41" s="25">
        <f t="shared" si="17"/>
        <v>0</v>
      </c>
      <c r="C41" s="21">
        <f t="shared" si="18"/>
        <v>0</v>
      </c>
      <c r="D41" s="21">
        <f t="shared" si="19"/>
        <v>0</v>
      </c>
      <c r="E41" s="22">
        <f t="shared" si="20"/>
        <v>0</v>
      </c>
      <c r="F41" s="23">
        <f t="shared" si="21"/>
        <v>0</v>
      </c>
      <c r="G41" s="24">
        <f t="shared" si="22"/>
        <v>0</v>
      </c>
      <c r="H41" s="38">
        <f t="shared" si="23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16"/>
        <v>0</v>
      </c>
      <c r="B42" s="25">
        <f t="shared" si="17"/>
        <v>0</v>
      </c>
      <c r="C42" s="21">
        <f t="shared" si="18"/>
        <v>0</v>
      </c>
      <c r="D42" s="21">
        <f t="shared" si="19"/>
        <v>0</v>
      </c>
      <c r="E42" s="22">
        <f t="shared" si="20"/>
        <v>0</v>
      </c>
      <c r="F42" s="23">
        <f t="shared" si="21"/>
        <v>0</v>
      </c>
      <c r="G42" s="24">
        <f t="shared" si="22"/>
        <v>0</v>
      </c>
      <c r="H42" s="38">
        <f t="shared" si="23"/>
        <v>0</v>
      </c>
    </row>
    <row r="43" spans="1:47" x14ac:dyDescent="0.3">
      <c r="A43" s="20">
        <f t="shared" si="16"/>
        <v>0</v>
      </c>
      <c r="B43" s="25">
        <f t="shared" si="17"/>
        <v>0</v>
      </c>
      <c r="C43" s="21">
        <f t="shared" si="18"/>
        <v>0</v>
      </c>
      <c r="D43" s="21">
        <f t="shared" si="19"/>
        <v>0</v>
      </c>
      <c r="E43" s="22">
        <f t="shared" si="20"/>
        <v>0</v>
      </c>
      <c r="F43" s="23">
        <f t="shared" si="21"/>
        <v>0</v>
      </c>
      <c r="G43" s="24">
        <f t="shared" si="22"/>
        <v>0</v>
      </c>
      <c r="H43" s="38">
        <f t="shared" si="23"/>
        <v>0</v>
      </c>
    </row>
    <row r="44" spans="1:47" x14ac:dyDescent="0.3">
      <c r="A44" s="20">
        <f t="shared" si="16"/>
        <v>0</v>
      </c>
      <c r="B44" s="25">
        <f t="shared" si="17"/>
        <v>0</v>
      </c>
      <c r="C44" s="21">
        <f t="shared" si="18"/>
        <v>0</v>
      </c>
      <c r="D44" s="21">
        <f t="shared" si="19"/>
        <v>0</v>
      </c>
      <c r="E44" s="22">
        <f t="shared" si="20"/>
        <v>0</v>
      </c>
      <c r="F44" s="23">
        <f t="shared" si="21"/>
        <v>0</v>
      </c>
      <c r="G44" s="24">
        <f t="shared" si="22"/>
        <v>0</v>
      </c>
      <c r="H44" s="38">
        <f t="shared" si="23"/>
        <v>0</v>
      </c>
    </row>
    <row r="45" spans="1:47" x14ac:dyDescent="0.3">
      <c r="A45" s="20">
        <f t="shared" si="16"/>
        <v>0</v>
      </c>
      <c r="B45" s="25">
        <f t="shared" si="17"/>
        <v>0</v>
      </c>
      <c r="C45" s="21">
        <f t="shared" si="18"/>
        <v>0</v>
      </c>
      <c r="D45" s="21">
        <f t="shared" si="19"/>
        <v>0</v>
      </c>
      <c r="E45" s="22">
        <f t="shared" si="20"/>
        <v>0</v>
      </c>
      <c r="F45" s="23">
        <f t="shared" si="21"/>
        <v>0</v>
      </c>
      <c r="G45" s="24">
        <f t="shared" si="22"/>
        <v>0</v>
      </c>
      <c r="H45" s="38">
        <f t="shared" si="23"/>
        <v>0</v>
      </c>
    </row>
    <row r="46" spans="1:47" ht="15" thickBot="1" x14ac:dyDescent="0.35">
      <c r="A46" s="29">
        <f t="shared" si="16"/>
        <v>0</v>
      </c>
      <c r="B46" s="30">
        <f t="shared" si="17"/>
        <v>0</v>
      </c>
      <c r="C46" s="31">
        <f t="shared" si="18"/>
        <v>0</v>
      </c>
      <c r="D46" s="31">
        <f t="shared" si="19"/>
        <v>0</v>
      </c>
      <c r="E46" s="32">
        <f t="shared" si="20"/>
        <v>0</v>
      </c>
      <c r="F46" s="33">
        <f t="shared" si="21"/>
        <v>0</v>
      </c>
      <c r="G46" s="34">
        <f t="shared" si="22"/>
        <v>0</v>
      </c>
      <c r="H46" s="38">
        <f t="shared" si="23"/>
        <v>0</v>
      </c>
    </row>
    <row r="47" spans="1:47" x14ac:dyDescent="0.3">
      <c r="A47" s="45">
        <f t="shared" si="16"/>
        <v>0</v>
      </c>
      <c r="B47" s="46">
        <f t="shared" si="17"/>
        <v>0</v>
      </c>
      <c r="C47" s="45">
        <f t="shared" si="18"/>
        <v>0</v>
      </c>
      <c r="D47" s="45">
        <f t="shared" si="19"/>
        <v>0</v>
      </c>
      <c r="E47" s="45">
        <f t="shared" si="20"/>
        <v>0</v>
      </c>
      <c r="F47" s="45">
        <f t="shared" si="21"/>
        <v>0</v>
      </c>
      <c r="G47" s="45">
        <f t="shared" si="22"/>
        <v>0</v>
      </c>
      <c r="H47" s="38">
        <f t="shared" si="23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0</v>
      </c>
      <c r="B49" t="s">
        <v>47</v>
      </c>
      <c r="C49">
        <v>31</v>
      </c>
      <c r="D49">
        <v>58</v>
      </c>
      <c r="E49" t="s">
        <v>48</v>
      </c>
      <c r="F49" t="s">
        <v>49</v>
      </c>
      <c r="G49">
        <v>167945</v>
      </c>
      <c r="H49">
        <v>31</v>
      </c>
      <c r="I49">
        <v>1.1299999999999999</v>
      </c>
      <c r="J49" t="s">
        <v>50</v>
      </c>
      <c r="K49">
        <v>950068</v>
      </c>
      <c r="L49" t="s">
        <v>51</v>
      </c>
      <c r="M49" t="s">
        <v>52</v>
      </c>
      <c r="N49">
        <v>30</v>
      </c>
      <c r="O49">
        <v>29</v>
      </c>
      <c r="P49" t="s">
        <v>50</v>
      </c>
      <c r="Q49" t="s">
        <v>53</v>
      </c>
      <c r="R49">
        <v>393</v>
      </c>
      <c r="S49">
        <v>24</v>
      </c>
      <c r="T49" t="s">
        <v>54</v>
      </c>
      <c r="U49">
        <v>1</v>
      </c>
      <c r="V49" t="s">
        <v>55</v>
      </c>
      <c r="W49" t="s">
        <v>50</v>
      </c>
      <c r="X49">
        <v>392.92277300000001</v>
      </c>
      <c r="Y49">
        <v>167945</v>
      </c>
      <c r="Z49" t="s">
        <v>51</v>
      </c>
      <c r="AA49" t="s">
        <v>52</v>
      </c>
      <c r="AB49" t="s">
        <v>56</v>
      </c>
      <c r="AC49" t="s">
        <v>57</v>
      </c>
      <c r="AD49">
        <v>24</v>
      </c>
      <c r="AE49" t="s">
        <v>58</v>
      </c>
      <c r="AF49">
        <v>395</v>
      </c>
      <c r="AG49" t="s">
        <v>59</v>
      </c>
      <c r="AH49">
        <v>41596</v>
      </c>
      <c r="AI49" t="s">
        <v>60</v>
      </c>
      <c r="AJ49" t="s">
        <v>61</v>
      </c>
      <c r="AK49">
        <v>1000</v>
      </c>
      <c r="AL49">
        <v>50</v>
      </c>
      <c r="AM49">
        <v>1050</v>
      </c>
      <c r="AN49">
        <v>414750</v>
      </c>
      <c r="AO49">
        <v>100690</v>
      </c>
      <c r="AP49">
        <v>92990</v>
      </c>
      <c r="AQ49">
        <v>102350</v>
      </c>
      <c r="AR49">
        <v>100300</v>
      </c>
      <c r="AS49" t="s">
        <v>62</v>
      </c>
      <c r="AT49">
        <v>92990</v>
      </c>
      <c r="AU49">
        <v>99080</v>
      </c>
    </row>
    <row r="50" spans="1:47" x14ac:dyDescent="0.3">
      <c r="A50">
        <v>1</v>
      </c>
      <c r="B50" t="s">
        <v>47</v>
      </c>
      <c r="C50">
        <v>32</v>
      </c>
      <c r="D50">
        <v>62</v>
      </c>
      <c r="E50" t="s">
        <v>48</v>
      </c>
      <c r="F50" t="s">
        <v>49</v>
      </c>
      <c r="G50">
        <v>167865</v>
      </c>
      <c r="H50">
        <v>31</v>
      </c>
      <c r="I50">
        <v>2</v>
      </c>
      <c r="J50" t="s">
        <v>50</v>
      </c>
      <c r="K50">
        <v>950068</v>
      </c>
      <c r="L50" t="s">
        <v>63</v>
      </c>
      <c r="M50" t="s">
        <v>64</v>
      </c>
      <c r="N50">
        <v>29</v>
      </c>
      <c r="O50">
        <v>30</v>
      </c>
      <c r="P50" t="s">
        <v>50</v>
      </c>
      <c r="Q50" t="s">
        <v>53</v>
      </c>
      <c r="R50">
        <v>330</v>
      </c>
      <c r="S50">
        <v>18</v>
      </c>
      <c r="T50" t="s">
        <v>54</v>
      </c>
      <c r="U50">
        <v>1</v>
      </c>
      <c r="V50" t="s">
        <v>55</v>
      </c>
      <c r="W50" t="s">
        <v>50</v>
      </c>
      <c r="X50">
        <v>320.63325200000003</v>
      </c>
      <c r="Y50">
        <v>167865</v>
      </c>
      <c r="Z50" t="s">
        <v>63</v>
      </c>
      <c r="AA50" t="s">
        <v>64</v>
      </c>
      <c r="AB50" t="s">
        <v>56</v>
      </c>
      <c r="AC50" t="s">
        <v>57</v>
      </c>
      <c r="AD50">
        <v>18</v>
      </c>
      <c r="AE50" t="s">
        <v>58</v>
      </c>
      <c r="AF50">
        <v>330</v>
      </c>
      <c r="AG50">
        <v>0</v>
      </c>
      <c r="AH50">
        <v>0</v>
      </c>
      <c r="AI50" t="s">
        <v>65</v>
      </c>
      <c r="AJ50" t="s">
        <v>61</v>
      </c>
      <c r="AK50">
        <v>1000</v>
      </c>
      <c r="AL50">
        <v>100</v>
      </c>
      <c r="AM50">
        <v>1100</v>
      </c>
      <c r="AN50">
        <v>363000</v>
      </c>
      <c r="AO50">
        <v>67150</v>
      </c>
      <c r="AP50">
        <v>60710</v>
      </c>
      <c r="AQ50">
        <v>53240</v>
      </c>
      <c r="AR50">
        <v>0</v>
      </c>
      <c r="AS50" t="s">
        <v>66</v>
      </c>
      <c r="AT50">
        <v>53240</v>
      </c>
      <c r="AU50">
        <v>60370</v>
      </c>
    </row>
    <row r="51" spans="1:47" x14ac:dyDescent="0.3">
      <c r="A51">
        <v>18</v>
      </c>
      <c r="B51" t="s">
        <v>47</v>
      </c>
      <c r="C51">
        <v>4632</v>
      </c>
      <c r="D51">
        <v>17066</v>
      </c>
      <c r="E51" t="s">
        <v>48</v>
      </c>
      <c r="F51" t="s">
        <v>49</v>
      </c>
      <c r="G51">
        <v>167928</v>
      </c>
      <c r="H51">
        <v>31</v>
      </c>
      <c r="I51">
        <v>1.57</v>
      </c>
      <c r="J51" t="s">
        <v>50</v>
      </c>
      <c r="K51">
        <v>950068</v>
      </c>
      <c r="L51" t="s">
        <v>115</v>
      </c>
      <c r="M51" t="s">
        <v>116</v>
      </c>
      <c r="N51">
        <v>29</v>
      </c>
      <c r="O51">
        <v>29</v>
      </c>
      <c r="P51" t="s">
        <v>50</v>
      </c>
      <c r="Q51" t="s">
        <v>53</v>
      </c>
      <c r="R51">
        <v>5</v>
      </c>
      <c r="S51">
        <v>18</v>
      </c>
      <c r="T51" t="s">
        <v>54</v>
      </c>
      <c r="U51">
        <v>1</v>
      </c>
      <c r="V51" t="s">
        <v>55</v>
      </c>
      <c r="W51" t="s">
        <v>50</v>
      </c>
      <c r="X51">
        <v>42.241039000000001</v>
      </c>
      <c r="Y51">
        <v>167928</v>
      </c>
      <c r="Z51" t="s">
        <v>115</v>
      </c>
      <c r="AA51" t="s">
        <v>116</v>
      </c>
      <c r="AB51" t="s">
        <v>56</v>
      </c>
      <c r="AC51" t="s">
        <v>57</v>
      </c>
      <c r="AD51">
        <v>18</v>
      </c>
      <c r="AE51" t="s">
        <v>58</v>
      </c>
      <c r="AF51">
        <v>25</v>
      </c>
      <c r="AG51" t="s">
        <v>117</v>
      </c>
      <c r="AH51">
        <v>41620</v>
      </c>
      <c r="AI51">
        <v>0</v>
      </c>
      <c r="AJ51" t="s">
        <v>61</v>
      </c>
      <c r="AK51">
        <v>1000</v>
      </c>
      <c r="AL51">
        <v>125</v>
      </c>
      <c r="AM51">
        <v>1125</v>
      </c>
      <c r="AN51">
        <v>28125</v>
      </c>
      <c r="AO51">
        <v>16390</v>
      </c>
      <c r="AP51">
        <v>15910</v>
      </c>
      <c r="AQ51">
        <v>7760</v>
      </c>
      <c r="AR51">
        <v>0</v>
      </c>
      <c r="AS51" t="s">
        <v>66</v>
      </c>
      <c r="AT51">
        <v>7760</v>
      </c>
      <c r="AU51">
        <v>13350</v>
      </c>
    </row>
    <row r="52" spans="1:47" x14ac:dyDescent="0.3">
      <c r="A52">
        <v>27</v>
      </c>
      <c r="B52" t="s">
        <v>47</v>
      </c>
      <c r="C52">
        <v>10055</v>
      </c>
      <c r="D52">
        <v>59</v>
      </c>
      <c r="E52" t="s">
        <v>48</v>
      </c>
      <c r="F52" t="s">
        <v>49</v>
      </c>
      <c r="G52">
        <v>167863</v>
      </c>
      <c r="H52">
        <v>31</v>
      </c>
      <c r="I52">
        <v>1.1299999999999999</v>
      </c>
      <c r="J52" t="s">
        <v>50</v>
      </c>
      <c r="K52">
        <v>950068</v>
      </c>
      <c r="L52" t="s">
        <v>133</v>
      </c>
      <c r="M52" t="s">
        <v>51</v>
      </c>
      <c r="N52">
        <v>29</v>
      </c>
      <c r="O52">
        <v>30</v>
      </c>
      <c r="P52" t="s">
        <v>50</v>
      </c>
      <c r="Q52" t="s">
        <v>53</v>
      </c>
      <c r="R52">
        <v>187</v>
      </c>
      <c r="S52">
        <v>24</v>
      </c>
      <c r="T52" t="s">
        <v>54</v>
      </c>
      <c r="U52">
        <v>1</v>
      </c>
      <c r="V52" t="s">
        <v>55</v>
      </c>
      <c r="W52" t="s">
        <v>50</v>
      </c>
      <c r="X52">
        <v>185.086377</v>
      </c>
      <c r="Y52">
        <v>167863</v>
      </c>
      <c r="Z52" t="s">
        <v>133</v>
      </c>
      <c r="AA52" t="s">
        <v>51</v>
      </c>
      <c r="AB52" t="s">
        <v>56</v>
      </c>
      <c r="AC52" t="s">
        <v>57</v>
      </c>
      <c r="AD52">
        <v>24</v>
      </c>
      <c r="AE52" t="s">
        <v>58</v>
      </c>
      <c r="AF52">
        <v>190</v>
      </c>
      <c r="AG52" t="s">
        <v>59</v>
      </c>
      <c r="AH52">
        <v>41596</v>
      </c>
      <c r="AI52">
        <v>0</v>
      </c>
      <c r="AJ52" t="s">
        <v>61</v>
      </c>
      <c r="AK52">
        <v>1000</v>
      </c>
      <c r="AL52">
        <v>50</v>
      </c>
      <c r="AM52">
        <v>1050</v>
      </c>
      <c r="AN52">
        <v>199500</v>
      </c>
      <c r="AO52">
        <v>60480</v>
      </c>
      <c r="AP52">
        <v>56770</v>
      </c>
      <c r="AQ52">
        <v>52900</v>
      </c>
      <c r="AR52">
        <v>52390</v>
      </c>
      <c r="AS52" t="s">
        <v>71</v>
      </c>
      <c r="AT52">
        <v>52390</v>
      </c>
      <c r="AU52">
        <v>55640</v>
      </c>
    </row>
    <row r="53" spans="1:47" x14ac:dyDescent="0.3">
      <c r="A53">
        <v>28</v>
      </c>
      <c r="B53" t="s">
        <v>47</v>
      </c>
      <c r="C53">
        <v>10060</v>
      </c>
      <c r="D53">
        <v>60</v>
      </c>
      <c r="E53" t="s">
        <v>48</v>
      </c>
      <c r="F53" t="s">
        <v>49</v>
      </c>
      <c r="G53">
        <v>173607</v>
      </c>
      <c r="H53">
        <v>31</v>
      </c>
      <c r="I53">
        <v>2</v>
      </c>
      <c r="J53" t="s">
        <v>50</v>
      </c>
      <c r="K53">
        <v>950068</v>
      </c>
      <c r="L53" t="s">
        <v>134</v>
      </c>
      <c r="M53" t="s">
        <v>135</v>
      </c>
      <c r="N53">
        <v>29</v>
      </c>
      <c r="O53">
        <v>29</v>
      </c>
      <c r="P53" t="s">
        <v>50</v>
      </c>
      <c r="Q53" t="s">
        <v>53</v>
      </c>
      <c r="R53">
        <v>132</v>
      </c>
      <c r="S53">
        <v>18</v>
      </c>
      <c r="T53" t="s">
        <v>54</v>
      </c>
      <c r="U53">
        <v>1</v>
      </c>
      <c r="V53" t="s">
        <v>55</v>
      </c>
      <c r="W53" t="s">
        <v>50</v>
      </c>
      <c r="X53">
        <v>127.113968</v>
      </c>
      <c r="Y53">
        <v>173607</v>
      </c>
      <c r="Z53" t="s">
        <v>134</v>
      </c>
      <c r="AA53" t="s">
        <v>135</v>
      </c>
      <c r="AB53" t="s">
        <v>56</v>
      </c>
      <c r="AC53" t="s">
        <v>57</v>
      </c>
      <c r="AD53">
        <v>18</v>
      </c>
      <c r="AE53" t="s">
        <v>58</v>
      </c>
      <c r="AF53">
        <v>130</v>
      </c>
      <c r="AG53" t="s">
        <v>59</v>
      </c>
      <c r="AH53">
        <v>41596</v>
      </c>
      <c r="AI53" t="s">
        <v>136</v>
      </c>
      <c r="AJ53" t="s">
        <v>83</v>
      </c>
      <c r="AK53">
        <v>2000</v>
      </c>
      <c r="AL53">
        <v>50</v>
      </c>
      <c r="AM53">
        <v>2050</v>
      </c>
      <c r="AN53">
        <v>266500</v>
      </c>
      <c r="AO53">
        <v>35220</v>
      </c>
      <c r="AP53">
        <v>32680</v>
      </c>
      <c r="AQ53">
        <v>25650</v>
      </c>
      <c r="AR53">
        <v>0</v>
      </c>
      <c r="AS53" t="s">
        <v>66</v>
      </c>
      <c r="AT53">
        <v>25650</v>
      </c>
      <c r="AU53">
        <v>31180</v>
      </c>
    </row>
    <row r="54" spans="1:47" x14ac:dyDescent="0.3">
      <c r="A54">
        <v>29</v>
      </c>
      <c r="B54" t="s">
        <v>47</v>
      </c>
      <c r="C54">
        <v>10061</v>
      </c>
      <c r="D54">
        <v>61</v>
      </c>
      <c r="E54" t="s">
        <v>48</v>
      </c>
      <c r="F54" t="s">
        <v>49</v>
      </c>
      <c r="G54">
        <v>167864</v>
      </c>
      <c r="H54">
        <v>31</v>
      </c>
      <c r="I54">
        <v>2</v>
      </c>
      <c r="J54" t="s">
        <v>50</v>
      </c>
      <c r="K54">
        <v>950068</v>
      </c>
      <c r="L54" t="s">
        <v>64</v>
      </c>
      <c r="M54" t="s">
        <v>134</v>
      </c>
      <c r="N54">
        <v>30</v>
      </c>
      <c r="O54">
        <v>29</v>
      </c>
      <c r="P54" t="s">
        <v>50</v>
      </c>
      <c r="Q54" t="s">
        <v>53</v>
      </c>
      <c r="R54">
        <v>330</v>
      </c>
      <c r="S54">
        <v>18</v>
      </c>
      <c r="T54" t="s">
        <v>54</v>
      </c>
      <c r="U54">
        <v>1</v>
      </c>
      <c r="V54" t="s">
        <v>55</v>
      </c>
      <c r="W54" t="s">
        <v>50</v>
      </c>
      <c r="X54">
        <v>348.64230600000002</v>
      </c>
      <c r="Y54">
        <v>167864</v>
      </c>
      <c r="Z54" t="s">
        <v>64</v>
      </c>
      <c r="AA54" t="s">
        <v>134</v>
      </c>
      <c r="AB54" t="s">
        <v>56</v>
      </c>
      <c r="AC54" t="s">
        <v>57</v>
      </c>
      <c r="AD54">
        <v>18</v>
      </c>
      <c r="AE54" t="s">
        <v>58</v>
      </c>
      <c r="AF54">
        <v>330</v>
      </c>
      <c r="AG54" t="s">
        <v>59</v>
      </c>
      <c r="AH54">
        <v>41596</v>
      </c>
      <c r="AI54" t="s">
        <v>80</v>
      </c>
      <c r="AJ54" t="s">
        <v>61</v>
      </c>
      <c r="AK54">
        <v>1000</v>
      </c>
      <c r="AL54">
        <v>25</v>
      </c>
      <c r="AM54">
        <v>1025</v>
      </c>
      <c r="AN54">
        <v>338250</v>
      </c>
      <c r="AO54">
        <v>66570</v>
      </c>
      <c r="AP54">
        <v>60140</v>
      </c>
      <c r="AQ54">
        <v>50940</v>
      </c>
      <c r="AR54">
        <v>0</v>
      </c>
      <c r="AS54" t="s">
        <v>66</v>
      </c>
      <c r="AT54">
        <v>50940</v>
      </c>
      <c r="AU54">
        <v>59220</v>
      </c>
    </row>
    <row r="55" spans="1:47" x14ac:dyDescent="0.3">
      <c r="A55">
        <v>210</v>
      </c>
      <c r="B55" t="s">
        <v>47</v>
      </c>
      <c r="C55">
        <v>10056</v>
      </c>
      <c r="D55">
        <v>11506</v>
      </c>
      <c r="E55" t="s">
        <v>644</v>
      </c>
      <c r="F55" t="s">
        <v>49</v>
      </c>
      <c r="G55">
        <v>167908</v>
      </c>
      <c r="H55">
        <v>31</v>
      </c>
      <c r="I55">
        <v>4.5</v>
      </c>
      <c r="J55" t="s">
        <v>50</v>
      </c>
      <c r="K55">
        <v>960073</v>
      </c>
      <c r="L55" t="s">
        <v>645</v>
      </c>
      <c r="M55" t="s">
        <v>133</v>
      </c>
      <c r="N55">
        <v>29</v>
      </c>
      <c r="O55">
        <v>29</v>
      </c>
      <c r="P55" t="s">
        <v>50</v>
      </c>
      <c r="Q55" t="s">
        <v>53</v>
      </c>
      <c r="R55">
        <v>109</v>
      </c>
      <c r="S55">
        <v>18</v>
      </c>
      <c r="T55" t="s">
        <v>54</v>
      </c>
      <c r="U55">
        <v>1</v>
      </c>
      <c r="V55" t="s">
        <v>55</v>
      </c>
      <c r="W55" t="s">
        <v>50</v>
      </c>
      <c r="X55">
        <v>107.90464299999999</v>
      </c>
      <c r="Y55">
        <v>167908</v>
      </c>
      <c r="Z55" t="s">
        <v>645</v>
      </c>
      <c r="AA55" t="s">
        <v>133</v>
      </c>
      <c r="AB55" t="s">
        <v>56</v>
      </c>
      <c r="AC55" t="s">
        <v>57</v>
      </c>
      <c r="AD55">
        <v>18</v>
      </c>
      <c r="AE55" t="s">
        <v>58</v>
      </c>
      <c r="AF55">
        <v>105</v>
      </c>
      <c r="AG55" t="s">
        <v>59</v>
      </c>
      <c r="AH55">
        <v>41596</v>
      </c>
      <c r="AI55" t="s">
        <v>80</v>
      </c>
      <c r="AJ55" t="s">
        <v>61</v>
      </c>
      <c r="AK55">
        <v>1000</v>
      </c>
      <c r="AL55">
        <v>50</v>
      </c>
      <c r="AM55">
        <v>1050</v>
      </c>
      <c r="AN55">
        <v>110250</v>
      </c>
      <c r="AO55">
        <v>35110</v>
      </c>
      <c r="AP55">
        <v>33070</v>
      </c>
      <c r="AQ55">
        <v>22480</v>
      </c>
      <c r="AR55">
        <v>0</v>
      </c>
      <c r="AS55" t="s">
        <v>66</v>
      </c>
      <c r="AT55">
        <v>22480</v>
      </c>
      <c r="AU55">
        <v>30220</v>
      </c>
    </row>
    <row r="56" spans="1:47" x14ac:dyDescent="0.3">
      <c r="A56">
        <v>433</v>
      </c>
      <c r="B56" t="s">
        <v>47</v>
      </c>
      <c r="C56">
        <v>10057</v>
      </c>
      <c r="D56">
        <v>42</v>
      </c>
      <c r="E56" t="s">
        <v>644</v>
      </c>
      <c r="F56" t="s">
        <v>173</v>
      </c>
      <c r="G56">
        <v>167861</v>
      </c>
      <c r="H56">
        <v>31</v>
      </c>
      <c r="I56">
        <v>0.5</v>
      </c>
      <c r="J56" t="s">
        <v>50</v>
      </c>
      <c r="K56">
        <v>960073</v>
      </c>
      <c r="L56" t="s">
        <v>1113</v>
      </c>
      <c r="M56" t="s">
        <v>1114</v>
      </c>
      <c r="N56">
        <v>29</v>
      </c>
      <c r="O56">
        <v>30</v>
      </c>
      <c r="P56" t="s">
        <v>50</v>
      </c>
      <c r="Q56" t="s">
        <v>53</v>
      </c>
      <c r="R56">
        <v>175</v>
      </c>
      <c r="S56">
        <v>18</v>
      </c>
      <c r="T56" t="s">
        <v>54</v>
      </c>
      <c r="U56">
        <v>1</v>
      </c>
      <c r="V56" t="s">
        <v>55</v>
      </c>
      <c r="W56" t="s">
        <v>50</v>
      </c>
      <c r="X56">
        <v>176.01449299999999</v>
      </c>
      <c r="Y56">
        <v>167861</v>
      </c>
      <c r="Z56" t="s">
        <v>1113</v>
      </c>
      <c r="AA56" t="s">
        <v>1114</v>
      </c>
      <c r="AB56" t="s">
        <v>56</v>
      </c>
      <c r="AC56" t="s">
        <v>57</v>
      </c>
      <c r="AD56">
        <v>18</v>
      </c>
      <c r="AE56" t="s">
        <v>58</v>
      </c>
      <c r="AF56">
        <v>160</v>
      </c>
      <c r="AG56" t="s">
        <v>59</v>
      </c>
      <c r="AH56">
        <v>41597</v>
      </c>
      <c r="AI56" t="s">
        <v>1115</v>
      </c>
      <c r="AJ56" t="s">
        <v>83</v>
      </c>
      <c r="AK56">
        <v>2000</v>
      </c>
      <c r="AL56">
        <v>200</v>
      </c>
      <c r="AM56">
        <v>2200</v>
      </c>
      <c r="AN56">
        <v>352000</v>
      </c>
      <c r="AO56">
        <v>49270</v>
      </c>
      <c r="AP56">
        <v>46150</v>
      </c>
      <c r="AQ56">
        <v>34040</v>
      </c>
      <c r="AR56">
        <v>0</v>
      </c>
      <c r="AS56" t="s">
        <v>66</v>
      </c>
      <c r="AT56">
        <v>34040</v>
      </c>
      <c r="AU56">
        <v>43150</v>
      </c>
    </row>
    <row r="57" spans="1:47" x14ac:dyDescent="0.3">
      <c r="A57">
        <v>434</v>
      </c>
      <c r="B57" t="s">
        <v>47</v>
      </c>
      <c r="C57">
        <v>10058</v>
      </c>
      <c r="D57">
        <v>41</v>
      </c>
      <c r="E57" t="s">
        <v>644</v>
      </c>
      <c r="F57" t="s">
        <v>173</v>
      </c>
      <c r="G57">
        <v>167561</v>
      </c>
      <c r="H57">
        <v>31</v>
      </c>
      <c r="I57">
        <v>0.94</v>
      </c>
      <c r="J57" t="s">
        <v>50</v>
      </c>
      <c r="K57">
        <v>960073</v>
      </c>
      <c r="L57" t="s">
        <v>1114</v>
      </c>
      <c r="M57" t="s">
        <v>645</v>
      </c>
      <c r="N57">
        <v>30</v>
      </c>
      <c r="O57">
        <v>29</v>
      </c>
      <c r="P57" t="s">
        <v>50</v>
      </c>
      <c r="Q57" t="s">
        <v>53</v>
      </c>
      <c r="R57">
        <v>155</v>
      </c>
      <c r="S57">
        <v>18</v>
      </c>
      <c r="T57" t="s">
        <v>54</v>
      </c>
      <c r="U57">
        <v>1</v>
      </c>
      <c r="V57" t="s">
        <v>55</v>
      </c>
      <c r="W57" t="s">
        <v>50</v>
      </c>
      <c r="X57">
        <v>157.19609800000001</v>
      </c>
      <c r="Y57">
        <v>167561</v>
      </c>
      <c r="Z57" t="s">
        <v>1114</v>
      </c>
      <c r="AA57" t="s">
        <v>645</v>
      </c>
      <c r="AB57" t="s">
        <v>56</v>
      </c>
      <c r="AC57" t="s">
        <v>57</v>
      </c>
      <c r="AD57">
        <v>24</v>
      </c>
      <c r="AE57" t="s">
        <v>58</v>
      </c>
      <c r="AF57">
        <v>150</v>
      </c>
      <c r="AG57" t="s">
        <v>59</v>
      </c>
      <c r="AH57">
        <v>41597</v>
      </c>
      <c r="AI57" t="s">
        <v>90</v>
      </c>
      <c r="AJ57" t="s">
        <v>61</v>
      </c>
      <c r="AK57">
        <v>1000</v>
      </c>
      <c r="AL57">
        <v>200</v>
      </c>
      <c r="AM57">
        <v>1200</v>
      </c>
      <c r="AN57">
        <v>180000</v>
      </c>
      <c r="AO57">
        <v>54410</v>
      </c>
      <c r="AP57">
        <v>51480</v>
      </c>
      <c r="AQ57">
        <v>43700</v>
      </c>
      <c r="AR57">
        <v>43550</v>
      </c>
      <c r="AS57" t="s">
        <v>71</v>
      </c>
      <c r="AT57">
        <v>43550</v>
      </c>
      <c r="AU57">
        <v>48290</v>
      </c>
    </row>
    <row r="58" spans="1:47" x14ac:dyDescent="0.3">
      <c r="A58">
        <v>435</v>
      </c>
      <c r="B58" t="s">
        <v>47</v>
      </c>
      <c r="C58">
        <v>10059</v>
      </c>
      <c r="D58">
        <v>40</v>
      </c>
      <c r="E58" t="s">
        <v>644</v>
      </c>
      <c r="F58" t="s">
        <v>173</v>
      </c>
      <c r="G58">
        <v>167560</v>
      </c>
      <c r="H58">
        <v>31</v>
      </c>
      <c r="I58">
        <v>3.44</v>
      </c>
      <c r="J58" t="s">
        <v>50</v>
      </c>
      <c r="K58">
        <v>960073</v>
      </c>
      <c r="L58" t="s">
        <v>1116</v>
      </c>
      <c r="M58" t="s">
        <v>1114</v>
      </c>
      <c r="N58">
        <v>29</v>
      </c>
      <c r="O58">
        <v>30</v>
      </c>
      <c r="P58" t="s">
        <v>50</v>
      </c>
      <c r="Q58" t="s">
        <v>53</v>
      </c>
      <c r="R58">
        <v>302</v>
      </c>
      <c r="S58">
        <v>18</v>
      </c>
      <c r="T58" t="s">
        <v>54</v>
      </c>
      <c r="U58">
        <v>1</v>
      </c>
      <c r="V58" t="s">
        <v>55</v>
      </c>
      <c r="W58" t="s">
        <v>50</v>
      </c>
      <c r="X58">
        <v>298.52164499999998</v>
      </c>
      <c r="Y58">
        <v>167560</v>
      </c>
      <c r="Z58" t="s">
        <v>1116</v>
      </c>
      <c r="AA58" t="s">
        <v>1114</v>
      </c>
      <c r="AB58" t="s">
        <v>56</v>
      </c>
      <c r="AC58" t="s">
        <v>57</v>
      </c>
      <c r="AD58">
        <v>18</v>
      </c>
      <c r="AE58" t="s">
        <v>58</v>
      </c>
      <c r="AF58">
        <v>300</v>
      </c>
      <c r="AG58" t="s">
        <v>59</v>
      </c>
      <c r="AH58">
        <v>41597</v>
      </c>
      <c r="AI58">
        <v>0</v>
      </c>
      <c r="AJ58" t="s">
        <v>61</v>
      </c>
      <c r="AK58">
        <v>1000</v>
      </c>
      <c r="AL58">
        <v>200</v>
      </c>
      <c r="AM58">
        <v>1200</v>
      </c>
      <c r="AN58">
        <v>360000</v>
      </c>
      <c r="AO58">
        <v>73130</v>
      </c>
      <c r="AP58">
        <v>67280</v>
      </c>
      <c r="AQ58">
        <v>49450</v>
      </c>
      <c r="AR58">
        <v>0</v>
      </c>
      <c r="AS58" t="s">
        <v>66</v>
      </c>
      <c r="AT58">
        <v>49450</v>
      </c>
      <c r="AU58">
        <v>63290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"/>
  <sheetViews>
    <sheetView workbookViewId="0">
      <pane ySplit="9240" topLeftCell="A37"/>
      <selection activeCell="G2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81"/>
      <c r="G1" s="81" t="s">
        <v>1266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81"/>
      <c r="G2" s="81" t="s">
        <v>1268</v>
      </c>
      <c r="H2" s="1" t="s">
        <v>1177</v>
      </c>
    </row>
    <row r="3" spans="1:8" ht="15" thickBot="1" x14ac:dyDescent="0.35">
      <c r="A3" s="37" t="s">
        <v>1225</v>
      </c>
      <c r="B3" s="26">
        <f>SUM(B8:B47)</f>
        <v>456210</v>
      </c>
      <c r="C3" s="27">
        <f>H3/D3</f>
        <v>1152.8</v>
      </c>
      <c r="D3" s="28">
        <f>SUM(D8:D47)</f>
        <v>1250</v>
      </c>
      <c r="E3" s="47"/>
      <c r="F3" s="47"/>
      <c r="G3" s="47"/>
      <c r="H3">
        <f>SUM(H8:H47)</f>
        <v>1441000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20" si="0">Y49</f>
        <v>167946</v>
      </c>
      <c r="B8" s="25">
        <f t="shared" ref="B8:B20" si="1">AU49</f>
        <v>18370</v>
      </c>
      <c r="C8" s="21">
        <f t="shared" ref="C8:C20" si="2">AM49</f>
        <v>1025</v>
      </c>
      <c r="D8" s="21">
        <f t="shared" ref="D8:D20" si="3">AF49</f>
        <v>40</v>
      </c>
      <c r="E8" s="22">
        <f t="shared" ref="E8:E20" si="4">AD49</f>
        <v>30</v>
      </c>
      <c r="F8" s="23" t="str">
        <f t="shared" ref="F8:F20" si="5">AE49</f>
        <v>-</v>
      </c>
      <c r="G8" s="24" t="str">
        <f t="shared" ref="G8:G20" si="6">V49</f>
        <v>24S</v>
      </c>
      <c r="H8" s="38">
        <f t="shared" ref="H8:H20" si="7">AN49</f>
        <v>41000</v>
      </c>
    </row>
    <row r="9" spans="1:8" x14ac:dyDescent="0.3">
      <c r="A9" s="20">
        <f t="shared" si="0"/>
        <v>167867</v>
      </c>
      <c r="B9" s="25">
        <f t="shared" si="1"/>
        <v>21130</v>
      </c>
      <c r="C9" s="21">
        <f t="shared" si="2"/>
        <v>1050</v>
      </c>
      <c r="D9" s="21">
        <f t="shared" si="3"/>
        <v>30</v>
      </c>
      <c r="E9" s="22">
        <f t="shared" si="4"/>
        <v>24</v>
      </c>
      <c r="F9" s="23" t="str">
        <f t="shared" si="5"/>
        <v>-</v>
      </c>
      <c r="G9" s="24" t="str">
        <f t="shared" si="6"/>
        <v>24S</v>
      </c>
      <c r="H9" s="38">
        <f t="shared" si="7"/>
        <v>31500</v>
      </c>
    </row>
    <row r="10" spans="1:8" x14ac:dyDescent="0.3">
      <c r="A10" s="20">
        <f t="shared" si="0"/>
        <v>167868</v>
      </c>
      <c r="B10" s="25">
        <f t="shared" si="1"/>
        <v>96580</v>
      </c>
      <c r="C10" s="21">
        <f t="shared" si="2"/>
        <v>1050</v>
      </c>
      <c r="D10" s="21">
        <f t="shared" si="3"/>
        <v>335</v>
      </c>
      <c r="E10" s="22">
        <f t="shared" si="4"/>
        <v>30</v>
      </c>
      <c r="F10" s="23" t="str">
        <f t="shared" si="5"/>
        <v>-</v>
      </c>
      <c r="G10" s="24" t="str">
        <f t="shared" si="6"/>
        <v>24S</v>
      </c>
      <c r="H10" s="38">
        <f t="shared" si="7"/>
        <v>351750</v>
      </c>
    </row>
    <row r="11" spans="1:8" x14ac:dyDescent="0.3">
      <c r="A11" s="20">
        <f t="shared" si="0"/>
        <v>167921</v>
      </c>
      <c r="B11" s="25">
        <f t="shared" si="1"/>
        <v>25530</v>
      </c>
      <c r="C11" s="21">
        <f t="shared" si="2"/>
        <v>1200</v>
      </c>
      <c r="D11" s="21">
        <f t="shared" si="3"/>
        <v>45</v>
      </c>
      <c r="E11" s="22">
        <f t="shared" si="4"/>
        <v>30</v>
      </c>
      <c r="F11" s="23" t="str">
        <f t="shared" si="5"/>
        <v>-</v>
      </c>
      <c r="G11" s="24" t="str">
        <f t="shared" si="6"/>
        <v>24S</v>
      </c>
      <c r="H11" s="38">
        <f t="shared" si="7"/>
        <v>54000</v>
      </c>
    </row>
    <row r="12" spans="1:8" x14ac:dyDescent="0.3">
      <c r="A12" s="20">
        <f t="shared" si="0"/>
        <v>167926</v>
      </c>
      <c r="B12" s="25">
        <f t="shared" si="1"/>
        <v>22860</v>
      </c>
      <c r="C12" s="21">
        <f t="shared" si="2"/>
        <v>25</v>
      </c>
      <c r="D12" s="21">
        <f t="shared" si="3"/>
        <v>45</v>
      </c>
      <c r="E12" s="22">
        <f t="shared" si="4"/>
        <v>24</v>
      </c>
      <c r="F12" s="23" t="str">
        <f t="shared" si="5"/>
        <v>-</v>
      </c>
      <c r="G12" s="24" t="str">
        <f t="shared" si="6"/>
        <v>24S</v>
      </c>
      <c r="H12" s="38">
        <f t="shared" si="7"/>
        <v>1125</v>
      </c>
    </row>
    <row r="13" spans="1:8" x14ac:dyDescent="0.3">
      <c r="A13" s="20">
        <f t="shared" si="0"/>
        <v>167961</v>
      </c>
      <c r="B13" s="25">
        <f t="shared" si="1"/>
        <v>41200</v>
      </c>
      <c r="C13" s="21">
        <f t="shared" si="2"/>
        <v>1050</v>
      </c>
      <c r="D13" s="21">
        <f t="shared" si="3"/>
        <v>140</v>
      </c>
      <c r="E13" s="22">
        <f t="shared" si="4"/>
        <v>24</v>
      </c>
      <c r="F13" s="23" t="str">
        <f t="shared" si="5"/>
        <v>-</v>
      </c>
      <c r="G13" s="24" t="str">
        <f t="shared" si="6"/>
        <v>24S</v>
      </c>
      <c r="H13" s="38">
        <f t="shared" si="7"/>
        <v>147000</v>
      </c>
    </row>
    <row r="14" spans="1:8" x14ac:dyDescent="0.3">
      <c r="A14" s="20">
        <f t="shared" si="0"/>
        <v>173610</v>
      </c>
      <c r="B14" s="25">
        <f t="shared" si="1"/>
        <v>16720</v>
      </c>
      <c r="C14" s="21">
        <f t="shared" si="2"/>
        <v>1075</v>
      </c>
      <c r="D14" s="21">
        <f t="shared" si="3"/>
        <v>25</v>
      </c>
      <c r="E14" s="22">
        <f t="shared" si="4"/>
        <v>36</v>
      </c>
      <c r="F14" s="23" t="str">
        <f t="shared" si="5"/>
        <v>-</v>
      </c>
      <c r="G14" s="24" t="str">
        <f t="shared" si="6"/>
        <v>24S</v>
      </c>
      <c r="H14" s="38">
        <f t="shared" si="7"/>
        <v>26875</v>
      </c>
    </row>
    <row r="15" spans="1:8" x14ac:dyDescent="0.3">
      <c r="A15" s="20">
        <f t="shared" si="0"/>
        <v>260446</v>
      </c>
      <c r="B15" s="25">
        <f t="shared" si="1"/>
        <v>17930</v>
      </c>
      <c r="C15" s="21">
        <f t="shared" si="2"/>
        <v>1025</v>
      </c>
      <c r="D15" s="21">
        <f t="shared" si="3"/>
        <v>20</v>
      </c>
      <c r="E15" s="22">
        <f t="shared" si="4"/>
        <v>18</v>
      </c>
      <c r="F15" s="23" t="str">
        <f t="shared" si="5"/>
        <v>-</v>
      </c>
      <c r="G15" s="24" t="str">
        <f t="shared" si="6"/>
        <v>24S</v>
      </c>
      <c r="H15" s="38">
        <f t="shared" si="7"/>
        <v>20500</v>
      </c>
    </row>
    <row r="16" spans="1:8" x14ac:dyDescent="0.3">
      <c r="A16" s="20">
        <f t="shared" si="0"/>
        <v>168419</v>
      </c>
      <c r="B16" s="25">
        <f t="shared" si="1"/>
        <v>25980</v>
      </c>
      <c r="C16" s="21">
        <f t="shared" si="2"/>
        <v>1050</v>
      </c>
      <c r="D16" s="21">
        <f t="shared" si="3"/>
        <v>40</v>
      </c>
      <c r="E16" s="22">
        <f t="shared" si="4"/>
        <v>36</v>
      </c>
      <c r="F16" s="23" t="str">
        <f t="shared" si="5"/>
        <v>-</v>
      </c>
      <c r="G16" s="24" t="str">
        <f t="shared" si="6"/>
        <v>25R</v>
      </c>
      <c r="H16" s="38">
        <f t="shared" si="7"/>
        <v>42000</v>
      </c>
    </row>
    <row r="17" spans="1:8" x14ac:dyDescent="0.3">
      <c r="A17" s="20">
        <f t="shared" si="0"/>
        <v>168557</v>
      </c>
      <c r="B17" s="25">
        <f t="shared" si="1"/>
        <v>19780</v>
      </c>
      <c r="C17" s="21">
        <f t="shared" si="2"/>
        <v>1050</v>
      </c>
      <c r="D17" s="21">
        <f t="shared" si="3"/>
        <v>20</v>
      </c>
      <c r="E17" s="22">
        <f t="shared" si="4"/>
        <v>36</v>
      </c>
      <c r="F17" s="23" t="str">
        <f t="shared" si="5"/>
        <v>-</v>
      </c>
      <c r="G17" s="24" t="str">
        <f t="shared" si="6"/>
        <v>25R</v>
      </c>
      <c r="H17" s="38">
        <f t="shared" si="7"/>
        <v>21000</v>
      </c>
    </row>
    <row r="18" spans="1:8" x14ac:dyDescent="0.3">
      <c r="A18" s="20">
        <f t="shared" si="0"/>
        <v>266869</v>
      </c>
      <c r="B18" s="25">
        <f t="shared" si="1"/>
        <v>41300</v>
      </c>
      <c r="C18" s="21">
        <f t="shared" si="2"/>
        <v>1050</v>
      </c>
      <c r="D18" s="21">
        <f t="shared" si="3"/>
        <v>235</v>
      </c>
      <c r="E18" s="22">
        <f t="shared" si="4"/>
        <v>12</v>
      </c>
      <c r="F18" s="23" t="str">
        <f t="shared" si="5"/>
        <v>-</v>
      </c>
      <c r="G18" s="24" t="str">
        <f t="shared" si="6"/>
        <v>25R</v>
      </c>
      <c r="H18" s="38">
        <f t="shared" si="7"/>
        <v>246750</v>
      </c>
    </row>
    <row r="19" spans="1:8" x14ac:dyDescent="0.3">
      <c r="A19" s="20">
        <f t="shared" si="0"/>
        <v>167973</v>
      </c>
      <c r="B19" s="25">
        <f t="shared" si="1"/>
        <v>51800</v>
      </c>
      <c r="C19" s="21">
        <f t="shared" si="2"/>
        <v>1200</v>
      </c>
      <c r="D19" s="21">
        <f t="shared" si="3"/>
        <v>125</v>
      </c>
      <c r="E19" s="22">
        <f t="shared" si="4"/>
        <v>36</v>
      </c>
      <c r="F19" s="23" t="str">
        <f t="shared" si="5"/>
        <v>-</v>
      </c>
      <c r="G19" s="24" t="str">
        <f t="shared" si="6"/>
        <v>25S</v>
      </c>
      <c r="H19" s="38">
        <f t="shared" si="7"/>
        <v>150000</v>
      </c>
    </row>
    <row r="20" spans="1:8" x14ac:dyDescent="0.3">
      <c r="A20" s="20">
        <f t="shared" si="0"/>
        <v>168556</v>
      </c>
      <c r="B20" s="25">
        <f t="shared" si="1"/>
        <v>57030</v>
      </c>
      <c r="C20" s="21">
        <f t="shared" si="2"/>
        <v>2050</v>
      </c>
      <c r="D20" s="21">
        <f t="shared" si="3"/>
        <v>150</v>
      </c>
      <c r="E20" s="22">
        <f t="shared" si="4"/>
        <v>36</v>
      </c>
      <c r="F20" s="23" t="str">
        <f t="shared" si="5"/>
        <v>-</v>
      </c>
      <c r="G20" s="24" t="str">
        <f t="shared" si="6"/>
        <v>25S</v>
      </c>
      <c r="H20" s="38">
        <f t="shared" si="7"/>
        <v>307500</v>
      </c>
    </row>
    <row r="21" spans="1:8" x14ac:dyDescent="0.3">
      <c r="A21" s="20">
        <f t="shared" ref="A21:A47" si="8">Y62</f>
        <v>0</v>
      </c>
      <c r="B21" s="25">
        <f t="shared" ref="B21:B47" si="9">AU62</f>
        <v>0</v>
      </c>
      <c r="C21" s="21">
        <f t="shared" ref="C21:C47" si="10">AM62</f>
        <v>0</v>
      </c>
      <c r="D21" s="21">
        <f t="shared" ref="D21:D47" si="11">AF62</f>
        <v>0</v>
      </c>
      <c r="E21" s="22">
        <f t="shared" ref="E21:F25" si="12">AD62</f>
        <v>0</v>
      </c>
      <c r="F21" s="23">
        <f t="shared" si="12"/>
        <v>0</v>
      </c>
      <c r="G21" s="24">
        <f t="shared" ref="G21:G47" si="13">V62</f>
        <v>0</v>
      </c>
      <c r="H21">
        <f t="shared" ref="H21:H47" si="14">AN62</f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2</v>
      </c>
      <c r="B49" t="s">
        <v>47</v>
      </c>
      <c r="C49">
        <v>33</v>
      </c>
      <c r="D49">
        <v>63</v>
      </c>
      <c r="E49" t="s">
        <v>48</v>
      </c>
      <c r="F49" t="s">
        <v>49</v>
      </c>
      <c r="G49">
        <v>167946</v>
      </c>
      <c r="H49">
        <v>31</v>
      </c>
      <c r="I49">
        <v>1.3</v>
      </c>
      <c r="J49" t="s">
        <v>50</v>
      </c>
      <c r="K49">
        <v>950068</v>
      </c>
      <c r="L49" t="s">
        <v>67</v>
      </c>
      <c r="M49" t="s">
        <v>68</v>
      </c>
      <c r="N49">
        <v>30</v>
      </c>
      <c r="O49">
        <v>29</v>
      </c>
      <c r="P49" t="s">
        <v>50</v>
      </c>
      <c r="Q49" t="s">
        <v>53</v>
      </c>
      <c r="R49">
        <v>40</v>
      </c>
      <c r="S49">
        <v>30</v>
      </c>
      <c r="T49" t="s">
        <v>54</v>
      </c>
      <c r="U49">
        <v>1</v>
      </c>
      <c r="V49" t="s">
        <v>69</v>
      </c>
      <c r="W49" t="s">
        <v>50</v>
      </c>
      <c r="X49">
        <v>39.862898999999999</v>
      </c>
      <c r="Y49">
        <v>167946</v>
      </c>
      <c r="Z49" t="s">
        <v>67</v>
      </c>
      <c r="AA49" t="s">
        <v>68</v>
      </c>
      <c r="AB49" t="s">
        <v>56</v>
      </c>
      <c r="AC49" t="s">
        <v>57</v>
      </c>
      <c r="AD49">
        <v>30</v>
      </c>
      <c r="AE49" t="s">
        <v>58</v>
      </c>
      <c r="AF49">
        <v>40</v>
      </c>
      <c r="AG49">
        <v>0</v>
      </c>
      <c r="AH49">
        <v>0</v>
      </c>
      <c r="AI49" t="s">
        <v>70</v>
      </c>
      <c r="AJ49" t="s">
        <v>61</v>
      </c>
      <c r="AK49">
        <v>1000</v>
      </c>
      <c r="AL49">
        <v>25</v>
      </c>
      <c r="AM49">
        <v>1025</v>
      </c>
      <c r="AN49">
        <v>41000</v>
      </c>
      <c r="AO49">
        <v>19900</v>
      </c>
      <c r="AP49">
        <v>17560</v>
      </c>
      <c r="AQ49">
        <v>18860</v>
      </c>
      <c r="AR49">
        <v>17160</v>
      </c>
      <c r="AS49" t="s">
        <v>71</v>
      </c>
      <c r="AT49">
        <v>17160</v>
      </c>
      <c r="AU49">
        <v>18370</v>
      </c>
    </row>
    <row r="50" spans="1:47" x14ac:dyDescent="0.3">
      <c r="A50">
        <v>3</v>
      </c>
      <c r="B50" t="s">
        <v>47</v>
      </c>
      <c r="C50">
        <v>34</v>
      </c>
      <c r="D50">
        <v>64</v>
      </c>
      <c r="E50" t="s">
        <v>48</v>
      </c>
      <c r="F50" t="s">
        <v>49</v>
      </c>
      <c r="G50">
        <v>167867</v>
      </c>
      <c r="H50">
        <v>31</v>
      </c>
      <c r="I50">
        <v>4.32</v>
      </c>
      <c r="J50" t="s">
        <v>50</v>
      </c>
      <c r="K50">
        <v>950068</v>
      </c>
      <c r="L50" t="s">
        <v>72</v>
      </c>
      <c r="M50" t="s">
        <v>67</v>
      </c>
      <c r="N50">
        <v>29</v>
      </c>
      <c r="O50">
        <v>30</v>
      </c>
      <c r="P50" t="s">
        <v>50</v>
      </c>
      <c r="Q50" t="s">
        <v>53</v>
      </c>
      <c r="R50">
        <v>30</v>
      </c>
      <c r="S50">
        <v>24</v>
      </c>
      <c r="T50" t="s">
        <v>54</v>
      </c>
      <c r="U50">
        <v>1</v>
      </c>
      <c r="V50" t="s">
        <v>69</v>
      </c>
      <c r="W50" t="s">
        <v>50</v>
      </c>
      <c r="X50">
        <v>30.802375999999999</v>
      </c>
      <c r="Y50">
        <v>167867</v>
      </c>
      <c r="Z50" t="s">
        <v>72</v>
      </c>
      <c r="AA50" t="s">
        <v>67</v>
      </c>
      <c r="AB50" t="s">
        <v>56</v>
      </c>
      <c r="AC50" t="s">
        <v>57</v>
      </c>
      <c r="AD50">
        <v>24</v>
      </c>
      <c r="AE50" t="s">
        <v>58</v>
      </c>
      <c r="AF50">
        <v>30</v>
      </c>
      <c r="AG50">
        <v>0</v>
      </c>
      <c r="AH50">
        <v>0</v>
      </c>
      <c r="AI50" t="s">
        <v>73</v>
      </c>
      <c r="AJ50" t="s">
        <v>61</v>
      </c>
      <c r="AK50">
        <v>1000</v>
      </c>
      <c r="AL50">
        <v>50</v>
      </c>
      <c r="AM50">
        <v>1050</v>
      </c>
      <c r="AN50">
        <v>31500</v>
      </c>
      <c r="AO50">
        <v>23530</v>
      </c>
      <c r="AP50">
        <v>22950</v>
      </c>
      <c r="AQ50">
        <v>18400</v>
      </c>
      <c r="AR50">
        <v>19630</v>
      </c>
      <c r="AS50" t="s">
        <v>66</v>
      </c>
      <c r="AT50">
        <v>18400</v>
      </c>
      <c r="AU50">
        <v>21130</v>
      </c>
    </row>
    <row r="51" spans="1:47" x14ac:dyDescent="0.3">
      <c r="A51">
        <v>4</v>
      </c>
      <c r="B51" t="s">
        <v>47</v>
      </c>
      <c r="C51">
        <v>35</v>
      </c>
      <c r="D51">
        <v>66</v>
      </c>
      <c r="E51" t="s">
        <v>48</v>
      </c>
      <c r="F51" t="s">
        <v>49</v>
      </c>
      <c r="G51">
        <v>167868</v>
      </c>
      <c r="H51">
        <v>31</v>
      </c>
      <c r="I51">
        <v>2.8</v>
      </c>
      <c r="J51" t="s">
        <v>50</v>
      </c>
      <c r="K51">
        <v>950068</v>
      </c>
      <c r="L51" t="s">
        <v>74</v>
      </c>
      <c r="M51" t="s">
        <v>75</v>
      </c>
      <c r="N51">
        <v>29</v>
      </c>
      <c r="O51">
        <v>30</v>
      </c>
      <c r="P51" t="s">
        <v>50</v>
      </c>
      <c r="Q51" t="s">
        <v>53</v>
      </c>
      <c r="R51">
        <v>335</v>
      </c>
      <c r="S51">
        <v>30</v>
      </c>
      <c r="T51" t="s">
        <v>54</v>
      </c>
      <c r="U51">
        <v>1</v>
      </c>
      <c r="V51" t="s">
        <v>69</v>
      </c>
      <c r="W51" t="s">
        <v>50</v>
      </c>
      <c r="X51">
        <v>335.04960699999998</v>
      </c>
      <c r="Y51">
        <v>167868</v>
      </c>
      <c r="Z51" t="s">
        <v>74</v>
      </c>
      <c r="AA51" t="s">
        <v>75</v>
      </c>
      <c r="AB51" t="s">
        <v>56</v>
      </c>
      <c r="AC51" t="s">
        <v>57</v>
      </c>
      <c r="AD51">
        <v>30</v>
      </c>
      <c r="AE51" t="s">
        <v>58</v>
      </c>
      <c r="AF51">
        <v>335</v>
      </c>
      <c r="AG51" t="s">
        <v>59</v>
      </c>
      <c r="AH51">
        <v>41597</v>
      </c>
      <c r="AI51">
        <v>0</v>
      </c>
      <c r="AJ51" t="s">
        <v>61</v>
      </c>
      <c r="AK51">
        <v>1000</v>
      </c>
      <c r="AL51">
        <v>50</v>
      </c>
      <c r="AM51">
        <v>1050</v>
      </c>
      <c r="AN51">
        <v>351750</v>
      </c>
      <c r="AO51">
        <v>94080</v>
      </c>
      <c r="AP51">
        <v>74490</v>
      </c>
      <c r="AQ51">
        <v>118570</v>
      </c>
      <c r="AR51">
        <v>99190</v>
      </c>
      <c r="AS51" t="s">
        <v>62</v>
      </c>
      <c r="AT51">
        <v>74490</v>
      </c>
      <c r="AU51">
        <v>96580</v>
      </c>
    </row>
    <row r="52" spans="1:47" x14ac:dyDescent="0.3">
      <c r="A52">
        <v>5</v>
      </c>
      <c r="B52" t="s">
        <v>47</v>
      </c>
      <c r="C52">
        <v>36</v>
      </c>
      <c r="D52">
        <v>67</v>
      </c>
      <c r="E52" t="s">
        <v>48</v>
      </c>
      <c r="F52" t="s">
        <v>49</v>
      </c>
      <c r="G52">
        <v>167921</v>
      </c>
      <c r="H52">
        <v>31</v>
      </c>
      <c r="I52">
        <v>1.3</v>
      </c>
      <c r="J52" t="s">
        <v>50</v>
      </c>
      <c r="K52">
        <v>950068</v>
      </c>
      <c r="L52" t="s">
        <v>75</v>
      </c>
      <c r="M52" t="s">
        <v>76</v>
      </c>
      <c r="N52">
        <v>30</v>
      </c>
      <c r="O52">
        <v>29</v>
      </c>
      <c r="P52" t="s">
        <v>50</v>
      </c>
      <c r="Q52" t="s">
        <v>53</v>
      </c>
      <c r="R52">
        <v>42</v>
      </c>
      <c r="S52">
        <v>30</v>
      </c>
      <c r="T52" t="s">
        <v>54</v>
      </c>
      <c r="U52">
        <v>1</v>
      </c>
      <c r="V52" t="s">
        <v>69</v>
      </c>
      <c r="W52" t="s">
        <v>50</v>
      </c>
      <c r="X52">
        <v>41.536797999999997</v>
      </c>
      <c r="Y52">
        <v>167921</v>
      </c>
      <c r="Z52" t="s">
        <v>75</v>
      </c>
      <c r="AA52" t="s">
        <v>76</v>
      </c>
      <c r="AB52" t="s">
        <v>56</v>
      </c>
      <c r="AC52" t="s">
        <v>57</v>
      </c>
      <c r="AD52">
        <v>30</v>
      </c>
      <c r="AE52" t="s">
        <v>58</v>
      </c>
      <c r="AF52">
        <v>45</v>
      </c>
      <c r="AG52">
        <v>0</v>
      </c>
      <c r="AH52">
        <v>0</v>
      </c>
      <c r="AI52" t="s">
        <v>70</v>
      </c>
      <c r="AJ52" t="s">
        <v>61</v>
      </c>
      <c r="AK52">
        <v>1000</v>
      </c>
      <c r="AL52">
        <v>200</v>
      </c>
      <c r="AM52">
        <v>1200</v>
      </c>
      <c r="AN52">
        <v>54000</v>
      </c>
      <c r="AO52">
        <v>28130</v>
      </c>
      <c r="AP52">
        <v>25510</v>
      </c>
      <c r="AQ52">
        <v>24960</v>
      </c>
      <c r="AR52">
        <v>23530</v>
      </c>
      <c r="AS52" t="s">
        <v>71</v>
      </c>
      <c r="AT52">
        <v>23530</v>
      </c>
      <c r="AU52">
        <v>25530</v>
      </c>
    </row>
    <row r="53" spans="1:47" x14ac:dyDescent="0.3">
      <c r="A53">
        <v>11</v>
      </c>
      <c r="B53" t="s">
        <v>47</v>
      </c>
      <c r="C53">
        <v>42</v>
      </c>
      <c r="D53">
        <v>85</v>
      </c>
      <c r="E53" t="s">
        <v>48</v>
      </c>
      <c r="F53" t="s">
        <v>49</v>
      </c>
      <c r="G53">
        <v>167926</v>
      </c>
      <c r="H53">
        <v>31</v>
      </c>
      <c r="I53">
        <v>2</v>
      </c>
      <c r="J53" t="s">
        <v>50</v>
      </c>
      <c r="K53">
        <v>950068</v>
      </c>
      <c r="L53" t="s">
        <v>91</v>
      </c>
      <c r="M53" t="s">
        <v>92</v>
      </c>
      <c r="N53">
        <v>29</v>
      </c>
      <c r="O53">
        <v>29</v>
      </c>
      <c r="P53" t="s">
        <v>50</v>
      </c>
      <c r="Q53" t="s">
        <v>53</v>
      </c>
      <c r="R53">
        <v>43</v>
      </c>
      <c r="S53">
        <v>24</v>
      </c>
      <c r="T53" t="s">
        <v>54</v>
      </c>
      <c r="U53">
        <v>1</v>
      </c>
      <c r="V53" t="s">
        <v>69</v>
      </c>
      <c r="W53" t="s">
        <v>50</v>
      </c>
      <c r="X53">
        <v>44.881177000000001</v>
      </c>
      <c r="Y53">
        <v>167926</v>
      </c>
      <c r="Z53" t="s">
        <v>91</v>
      </c>
      <c r="AA53" t="s">
        <v>92</v>
      </c>
      <c r="AB53" t="s">
        <v>56</v>
      </c>
      <c r="AC53" t="s">
        <v>57</v>
      </c>
      <c r="AD53">
        <v>24</v>
      </c>
      <c r="AE53" t="s">
        <v>58</v>
      </c>
      <c r="AF53">
        <v>45</v>
      </c>
      <c r="AG53" t="s">
        <v>59</v>
      </c>
      <c r="AH53">
        <v>41596</v>
      </c>
      <c r="AI53">
        <v>0</v>
      </c>
      <c r="AJ53" t="s">
        <v>93</v>
      </c>
      <c r="AK53">
        <v>0</v>
      </c>
      <c r="AL53">
        <v>25</v>
      </c>
      <c r="AM53">
        <v>25</v>
      </c>
      <c r="AN53">
        <v>1125</v>
      </c>
      <c r="AO53">
        <v>26200</v>
      </c>
      <c r="AP53">
        <v>25320</v>
      </c>
      <c r="AQ53">
        <v>19550</v>
      </c>
      <c r="AR53">
        <v>20350</v>
      </c>
      <c r="AS53" t="s">
        <v>66</v>
      </c>
      <c r="AT53">
        <v>19550</v>
      </c>
      <c r="AU53">
        <v>22860</v>
      </c>
    </row>
    <row r="54" spans="1:47" x14ac:dyDescent="0.3">
      <c r="A54">
        <v>17</v>
      </c>
      <c r="B54" t="s">
        <v>47</v>
      </c>
      <c r="C54">
        <v>3187</v>
      </c>
      <c r="D54">
        <v>10720</v>
      </c>
      <c r="E54" t="s">
        <v>48</v>
      </c>
      <c r="F54" t="s">
        <v>49</v>
      </c>
      <c r="G54">
        <v>167961</v>
      </c>
      <c r="H54">
        <v>31</v>
      </c>
      <c r="I54">
        <v>2.83</v>
      </c>
      <c r="J54" t="s">
        <v>50</v>
      </c>
      <c r="K54">
        <v>950068</v>
      </c>
      <c r="L54" t="s">
        <v>112</v>
      </c>
      <c r="M54" t="s">
        <v>113</v>
      </c>
      <c r="N54">
        <v>29</v>
      </c>
      <c r="O54">
        <v>29</v>
      </c>
      <c r="P54" t="s">
        <v>50</v>
      </c>
      <c r="Q54" t="s">
        <v>53</v>
      </c>
      <c r="R54">
        <v>140</v>
      </c>
      <c r="S54">
        <v>24</v>
      </c>
      <c r="T54" t="s">
        <v>54</v>
      </c>
      <c r="U54">
        <v>1</v>
      </c>
      <c r="V54" t="s">
        <v>69</v>
      </c>
      <c r="W54" t="s">
        <v>50</v>
      </c>
      <c r="X54">
        <v>140.03687199999999</v>
      </c>
      <c r="Y54">
        <v>167961</v>
      </c>
      <c r="Z54" t="s">
        <v>112</v>
      </c>
      <c r="AA54" t="s">
        <v>91</v>
      </c>
      <c r="AB54" t="s">
        <v>56</v>
      </c>
      <c r="AC54" t="s">
        <v>57</v>
      </c>
      <c r="AD54">
        <v>24</v>
      </c>
      <c r="AE54" t="s">
        <v>58</v>
      </c>
      <c r="AF54">
        <v>140</v>
      </c>
      <c r="AG54" t="s">
        <v>59</v>
      </c>
      <c r="AH54">
        <v>41596</v>
      </c>
      <c r="AI54" t="s">
        <v>114</v>
      </c>
      <c r="AJ54" t="s">
        <v>61</v>
      </c>
      <c r="AK54">
        <v>1000</v>
      </c>
      <c r="AL54">
        <v>50</v>
      </c>
      <c r="AM54">
        <v>1050</v>
      </c>
      <c r="AN54">
        <v>147000</v>
      </c>
      <c r="AO54">
        <v>42390</v>
      </c>
      <c r="AP54">
        <v>39660</v>
      </c>
      <c r="AQ54">
        <v>41400</v>
      </c>
      <c r="AR54">
        <v>41340</v>
      </c>
      <c r="AS54" t="s">
        <v>62</v>
      </c>
      <c r="AT54">
        <v>39660</v>
      </c>
      <c r="AU54">
        <v>41200</v>
      </c>
    </row>
    <row r="55" spans="1:47" x14ac:dyDescent="0.3">
      <c r="A55">
        <v>26</v>
      </c>
      <c r="B55" t="s">
        <v>47</v>
      </c>
      <c r="C55">
        <v>10054</v>
      </c>
      <c r="D55">
        <v>68</v>
      </c>
      <c r="E55" t="s">
        <v>48</v>
      </c>
      <c r="F55" t="s">
        <v>49</v>
      </c>
      <c r="G55">
        <v>173610</v>
      </c>
      <c r="H55">
        <v>31</v>
      </c>
      <c r="I55">
        <v>1.4</v>
      </c>
      <c r="J55" t="s">
        <v>50</v>
      </c>
      <c r="K55">
        <v>950068</v>
      </c>
      <c r="L55" t="s">
        <v>131</v>
      </c>
      <c r="M55" t="s">
        <v>132</v>
      </c>
      <c r="N55">
        <v>30</v>
      </c>
      <c r="O55">
        <v>29</v>
      </c>
      <c r="P55" t="s">
        <v>50</v>
      </c>
      <c r="Q55" t="s">
        <v>53</v>
      </c>
      <c r="R55">
        <v>22</v>
      </c>
      <c r="S55">
        <v>36</v>
      </c>
      <c r="T55" t="s">
        <v>54</v>
      </c>
      <c r="U55">
        <v>1</v>
      </c>
      <c r="V55" t="s">
        <v>69</v>
      </c>
      <c r="W55" t="s">
        <v>50</v>
      </c>
      <c r="X55">
        <v>24.153479000000001</v>
      </c>
      <c r="Y55">
        <v>173610</v>
      </c>
      <c r="Z55" t="s">
        <v>131</v>
      </c>
      <c r="AA55" t="s">
        <v>132</v>
      </c>
      <c r="AB55" t="s">
        <v>56</v>
      </c>
      <c r="AC55" t="s">
        <v>57</v>
      </c>
      <c r="AD55">
        <v>36</v>
      </c>
      <c r="AE55" t="s">
        <v>58</v>
      </c>
      <c r="AF55">
        <v>25</v>
      </c>
      <c r="AG55">
        <v>0</v>
      </c>
      <c r="AH55">
        <v>0</v>
      </c>
      <c r="AI55" t="s">
        <v>70</v>
      </c>
      <c r="AJ55" t="s">
        <v>61</v>
      </c>
      <c r="AK55">
        <v>1000</v>
      </c>
      <c r="AL55">
        <v>75</v>
      </c>
      <c r="AM55">
        <v>1075</v>
      </c>
      <c r="AN55">
        <v>26875</v>
      </c>
      <c r="AO55">
        <v>19530</v>
      </c>
      <c r="AP55">
        <v>17250</v>
      </c>
      <c r="AQ55">
        <v>16100</v>
      </c>
      <c r="AR55">
        <v>13980</v>
      </c>
      <c r="AS55" t="s">
        <v>71</v>
      </c>
      <c r="AT55">
        <v>13980</v>
      </c>
      <c r="AU55">
        <v>16720</v>
      </c>
    </row>
    <row r="56" spans="1:47" x14ac:dyDescent="0.3">
      <c r="A56">
        <v>36</v>
      </c>
      <c r="B56" t="s">
        <v>47</v>
      </c>
      <c r="C56">
        <v>21972</v>
      </c>
      <c r="D56">
        <v>65</v>
      </c>
      <c r="E56" t="s">
        <v>48</v>
      </c>
      <c r="F56" t="s">
        <v>49</v>
      </c>
      <c r="G56">
        <v>260446</v>
      </c>
      <c r="H56">
        <v>31</v>
      </c>
      <c r="I56">
        <v>2</v>
      </c>
      <c r="J56" t="s">
        <v>50</v>
      </c>
      <c r="K56">
        <v>950068</v>
      </c>
      <c r="L56" t="s">
        <v>148</v>
      </c>
      <c r="M56" t="s">
        <v>74</v>
      </c>
      <c r="N56">
        <v>29</v>
      </c>
      <c r="O56">
        <v>29</v>
      </c>
      <c r="P56" t="s">
        <v>50</v>
      </c>
      <c r="Q56" t="s">
        <v>53</v>
      </c>
      <c r="R56">
        <v>20</v>
      </c>
      <c r="S56">
        <v>18</v>
      </c>
      <c r="T56" t="s">
        <v>54</v>
      </c>
      <c r="U56">
        <v>1</v>
      </c>
      <c r="V56" t="s">
        <v>69</v>
      </c>
      <c r="W56" t="s">
        <v>50</v>
      </c>
      <c r="X56">
        <v>24.126650000000001</v>
      </c>
      <c r="Y56">
        <v>260446</v>
      </c>
      <c r="Z56" t="s">
        <v>148</v>
      </c>
      <c r="AA56" t="s">
        <v>74</v>
      </c>
      <c r="AB56" t="s">
        <v>56</v>
      </c>
      <c r="AC56" t="s">
        <v>57</v>
      </c>
      <c r="AD56">
        <v>18</v>
      </c>
      <c r="AE56" t="s">
        <v>58</v>
      </c>
      <c r="AF56">
        <v>20</v>
      </c>
      <c r="AG56" t="s">
        <v>59</v>
      </c>
      <c r="AH56">
        <v>41597</v>
      </c>
      <c r="AI56" t="s">
        <v>149</v>
      </c>
      <c r="AJ56" t="s">
        <v>61</v>
      </c>
      <c r="AK56">
        <v>1000</v>
      </c>
      <c r="AL56">
        <v>25</v>
      </c>
      <c r="AM56">
        <v>1025</v>
      </c>
      <c r="AN56">
        <v>20500</v>
      </c>
      <c r="AO56">
        <v>21230</v>
      </c>
      <c r="AP56">
        <v>20840</v>
      </c>
      <c r="AQ56">
        <v>11730</v>
      </c>
      <c r="AR56">
        <v>0</v>
      </c>
      <c r="AS56" t="s">
        <v>66</v>
      </c>
      <c r="AT56">
        <v>11730</v>
      </c>
      <c r="AU56">
        <v>17930</v>
      </c>
    </row>
    <row r="57" spans="1:47" x14ac:dyDescent="0.3">
      <c r="A57">
        <v>37</v>
      </c>
      <c r="B57" t="s">
        <v>47</v>
      </c>
      <c r="C57">
        <v>23260</v>
      </c>
      <c r="D57">
        <v>84</v>
      </c>
      <c r="E57" t="s">
        <v>48</v>
      </c>
      <c r="F57" t="s">
        <v>49</v>
      </c>
      <c r="G57">
        <v>168419</v>
      </c>
      <c r="H57">
        <v>31</v>
      </c>
      <c r="I57">
        <v>2</v>
      </c>
      <c r="J57" t="s">
        <v>50</v>
      </c>
      <c r="K57">
        <v>950068</v>
      </c>
      <c r="L57" t="s">
        <v>150</v>
      </c>
      <c r="M57" t="s">
        <v>151</v>
      </c>
      <c r="N57">
        <v>29</v>
      </c>
      <c r="O57">
        <v>30</v>
      </c>
      <c r="P57" t="s">
        <v>50</v>
      </c>
      <c r="Q57" t="s">
        <v>53</v>
      </c>
      <c r="R57">
        <v>80</v>
      </c>
      <c r="S57">
        <v>36</v>
      </c>
      <c r="T57" t="s">
        <v>54</v>
      </c>
      <c r="U57">
        <v>1</v>
      </c>
      <c r="V57" t="s">
        <v>111</v>
      </c>
      <c r="W57" t="s">
        <v>50</v>
      </c>
      <c r="X57">
        <v>77.724097</v>
      </c>
      <c r="Y57">
        <v>168419</v>
      </c>
      <c r="Z57" t="s">
        <v>150</v>
      </c>
      <c r="AA57" t="s">
        <v>151</v>
      </c>
      <c r="AB57" t="s">
        <v>56</v>
      </c>
      <c r="AC57" t="s">
        <v>57</v>
      </c>
      <c r="AD57">
        <v>36</v>
      </c>
      <c r="AE57" t="s">
        <v>58</v>
      </c>
      <c r="AF57">
        <v>40</v>
      </c>
      <c r="AG57">
        <v>0</v>
      </c>
      <c r="AH57">
        <v>0</v>
      </c>
      <c r="AI57" t="s">
        <v>65</v>
      </c>
      <c r="AJ57" t="s">
        <v>61</v>
      </c>
      <c r="AK57">
        <v>1000</v>
      </c>
      <c r="AL57">
        <v>50</v>
      </c>
      <c r="AM57">
        <v>1050</v>
      </c>
      <c r="AN57">
        <v>42000</v>
      </c>
      <c r="AO57">
        <v>29220</v>
      </c>
      <c r="AP57">
        <v>25580</v>
      </c>
      <c r="AQ57">
        <v>26220</v>
      </c>
      <c r="AR57">
        <v>22880</v>
      </c>
      <c r="AS57" t="s">
        <v>71</v>
      </c>
      <c r="AT57">
        <v>22880</v>
      </c>
      <c r="AU57">
        <v>25980</v>
      </c>
    </row>
    <row r="58" spans="1:47" x14ac:dyDescent="0.3">
      <c r="A58">
        <v>38</v>
      </c>
      <c r="B58" t="s">
        <v>47</v>
      </c>
      <c r="C58">
        <v>23261</v>
      </c>
      <c r="D58">
        <v>83</v>
      </c>
      <c r="E58" t="s">
        <v>48</v>
      </c>
      <c r="F58" t="s">
        <v>49</v>
      </c>
      <c r="G58">
        <v>168557</v>
      </c>
      <c r="H58">
        <v>31</v>
      </c>
      <c r="I58">
        <v>0.5</v>
      </c>
      <c r="J58" t="s">
        <v>50</v>
      </c>
      <c r="K58">
        <v>950068</v>
      </c>
      <c r="L58" t="s">
        <v>151</v>
      </c>
      <c r="M58" t="s">
        <v>152</v>
      </c>
      <c r="N58">
        <v>30</v>
      </c>
      <c r="O58">
        <v>29</v>
      </c>
      <c r="P58" t="s">
        <v>50</v>
      </c>
      <c r="Q58" t="s">
        <v>53</v>
      </c>
      <c r="R58">
        <v>20</v>
      </c>
      <c r="S58">
        <v>36</v>
      </c>
      <c r="T58" t="s">
        <v>54</v>
      </c>
      <c r="U58">
        <v>1</v>
      </c>
      <c r="V58" t="s">
        <v>111</v>
      </c>
      <c r="W58" t="s">
        <v>50</v>
      </c>
      <c r="X58">
        <v>26.195581000000001</v>
      </c>
      <c r="Y58">
        <v>168557</v>
      </c>
      <c r="Z58" t="s">
        <v>151</v>
      </c>
      <c r="AA58" t="s">
        <v>152</v>
      </c>
      <c r="AB58" t="s">
        <v>56</v>
      </c>
      <c r="AC58" t="s">
        <v>57</v>
      </c>
      <c r="AD58">
        <v>36</v>
      </c>
      <c r="AE58" t="s">
        <v>58</v>
      </c>
      <c r="AF58">
        <v>20</v>
      </c>
      <c r="AG58">
        <v>0</v>
      </c>
      <c r="AH58">
        <v>0</v>
      </c>
      <c r="AI58" t="s">
        <v>65</v>
      </c>
      <c r="AJ58" t="s">
        <v>61</v>
      </c>
      <c r="AK58">
        <v>1000</v>
      </c>
      <c r="AL58">
        <v>50</v>
      </c>
      <c r="AM58">
        <v>1050</v>
      </c>
      <c r="AN58">
        <v>21000</v>
      </c>
      <c r="AO58">
        <v>22060</v>
      </c>
      <c r="AP58">
        <v>20240</v>
      </c>
      <c r="AQ58">
        <v>18860</v>
      </c>
      <c r="AR58">
        <v>17940</v>
      </c>
      <c r="AS58" t="s">
        <v>71</v>
      </c>
      <c r="AT58">
        <v>17940</v>
      </c>
      <c r="AU58">
        <v>19780</v>
      </c>
    </row>
    <row r="59" spans="1:47" x14ac:dyDescent="0.3">
      <c r="A59">
        <v>39</v>
      </c>
      <c r="B59" t="s">
        <v>47</v>
      </c>
      <c r="C59">
        <v>23262</v>
      </c>
      <c r="D59">
        <v>93696</v>
      </c>
      <c r="E59" t="s">
        <v>48</v>
      </c>
      <c r="F59" t="s">
        <v>49</v>
      </c>
      <c r="G59">
        <v>266869</v>
      </c>
      <c r="H59">
        <v>31</v>
      </c>
      <c r="I59">
        <v>1.95</v>
      </c>
      <c r="J59" t="s">
        <v>50</v>
      </c>
      <c r="K59">
        <v>950068</v>
      </c>
      <c r="L59" t="s">
        <v>151</v>
      </c>
      <c r="M59" t="s">
        <v>153</v>
      </c>
      <c r="N59">
        <v>30</v>
      </c>
      <c r="O59">
        <v>29</v>
      </c>
      <c r="P59" t="s">
        <v>50</v>
      </c>
      <c r="Q59" t="s">
        <v>53</v>
      </c>
      <c r="R59">
        <v>234</v>
      </c>
      <c r="S59">
        <v>12</v>
      </c>
      <c r="T59" t="s">
        <v>54</v>
      </c>
      <c r="U59">
        <v>1</v>
      </c>
      <c r="V59" t="s">
        <v>111</v>
      </c>
      <c r="W59" t="s">
        <v>50</v>
      </c>
      <c r="X59">
        <v>235.00019599999999</v>
      </c>
      <c r="Y59">
        <v>266869</v>
      </c>
      <c r="Z59" t="s">
        <v>151</v>
      </c>
      <c r="AA59" t="s">
        <v>153</v>
      </c>
      <c r="AB59" t="s">
        <v>56</v>
      </c>
      <c r="AC59" t="s">
        <v>57</v>
      </c>
      <c r="AD59">
        <v>12</v>
      </c>
      <c r="AE59" t="s">
        <v>58</v>
      </c>
      <c r="AF59">
        <v>235</v>
      </c>
      <c r="AG59">
        <v>0</v>
      </c>
      <c r="AH59">
        <v>0</v>
      </c>
      <c r="AI59" t="s">
        <v>65</v>
      </c>
      <c r="AJ59" t="s">
        <v>61</v>
      </c>
      <c r="AK59">
        <v>1000</v>
      </c>
      <c r="AL59">
        <v>50</v>
      </c>
      <c r="AM59">
        <v>1050</v>
      </c>
      <c r="AN59">
        <v>246750</v>
      </c>
      <c r="AO59">
        <v>46740</v>
      </c>
      <c r="AP59">
        <v>46740</v>
      </c>
      <c r="AQ59">
        <v>30420</v>
      </c>
      <c r="AR59">
        <v>0</v>
      </c>
      <c r="AS59" t="s">
        <v>66</v>
      </c>
      <c r="AT59">
        <v>30420</v>
      </c>
      <c r="AU59">
        <v>41300</v>
      </c>
    </row>
    <row r="60" spans="1:47" x14ac:dyDescent="0.3">
      <c r="A60">
        <v>6</v>
      </c>
      <c r="B60" t="s">
        <v>47</v>
      </c>
      <c r="C60">
        <v>37</v>
      </c>
      <c r="D60">
        <v>78</v>
      </c>
      <c r="E60" t="s">
        <v>48</v>
      </c>
      <c r="F60" t="s">
        <v>49</v>
      </c>
      <c r="G60">
        <v>167973</v>
      </c>
      <c r="H60">
        <v>31</v>
      </c>
      <c r="I60">
        <v>2</v>
      </c>
      <c r="J60" t="s">
        <v>50</v>
      </c>
      <c r="K60">
        <v>950068</v>
      </c>
      <c r="L60" t="s">
        <v>77</v>
      </c>
      <c r="M60" t="s">
        <v>78</v>
      </c>
      <c r="N60">
        <v>29</v>
      </c>
      <c r="O60">
        <v>30</v>
      </c>
      <c r="P60" t="s">
        <v>50</v>
      </c>
      <c r="Q60" t="s">
        <v>53</v>
      </c>
      <c r="R60">
        <v>125</v>
      </c>
      <c r="S60">
        <v>36</v>
      </c>
      <c r="T60" t="s">
        <v>54</v>
      </c>
      <c r="U60">
        <v>1</v>
      </c>
      <c r="V60" t="s">
        <v>79</v>
      </c>
      <c r="W60" t="s">
        <v>50</v>
      </c>
      <c r="X60">
        <v>125.11677899999999</v>
      </c>
      <c r="Y60">
        <v>167973</v>
      </c>
      <c r="Z60" t="s">
        <v>77</v>
      </c>
      <c r="AA60" t="s">
        <v>78</v>
      </c>
      <c r="AB60" t="s">
        <v>56</v>
      </c>
      <c r="AC60" t="s">
        <v>57</v>
      </c>
      <c r="AD60">
        <v>36</v>
      </c>
      <c r="AE60" t="s">
        <v>58</v>
      </c>
      <c r="AF60">
        <v>125</v>
      </c>
      <c r="AG60" t="s">
        <v>59</v>
      </c>
      <c r="AH60">
        <v>41597</v>
      </c>
      <c r="AI60" t="s">
        <v>80</v>
      </c>
      <c r="AJ60" t="s">
        <v>61</v>
      </c>
      <c r="AK60">
        <v>1000</v>
      </c>
      <c r="AL60">
        <v>200</v>
      </c>
      <c r="AM60">
        <v>1200</v>
      </c>
      <c r="AN60">
        <v>150000</v>
      </c>
      <c r="AO60">
        <v>58590</v>
      </c>
      <c r="AP60">
        <v>47220</v>
      </c>
      <c r="AQ60">
        <v>57500</v>
      </c>
      <c r="AR60">
        <v>43880</v>
      </c>
      <c r="AS60" t="s">
        <v>71</v>
      </c>
      <c r="AT60">
        <v>43880</v>
      </c>
      <c r="AU60">
        <v>51800</v>
      </c>
    </row>
    <row r="61" spans="1:47" x14ac:dyDescent="0.3">
      <c r="A61">
        <v>7</v>
      </c>
      <c r="B61" t="s">
        <v>47</v>
      </c>
      <c r="C61">
        <v>38</v>
      </c>
      <c r="D61">
        <v>79</v>
      </c>
      <c r="E61" t="s">
        <v>48</v>
      </c>
      <c r="F61" t="s">
        <v>49</v>
      </c>
      <c r="G61">
        <v>168556</v>
      </c>
      <c r="H61">
        <v>31</v>
      </c>
      <c r="I61">
        <v>2</v>
      </c>
      <c r="J61" t="s">
        <v>50</v>
      </c>
      <c r="K61">
        <v>950068</v>
      </c>
      <c r="L61" t="s">
        <v>78</v>
      </c>
      <c r="M61" t="s">
        <v>81</v>
      </c>
      <c r="N61">
        <v>30</v>
      </c>
      <c r="O61">
        <v>29</v>
      </c>
      <c r="P61" t="s">
        <v>50</v>
      </c>
      <c r="Q61" t="s">
        <v>53</v>
      </c>
      <c r="R61">
        <v>150</v>
      </c>
      <c r="S61">
        <v>36</v>
      </c>
      <c r="T61" t="s">
        <v>54</v>
      </c>
      <c r="U61">
        <v>1</v>
      </c>
      <c r="V61" t="s">
        <v>79</v>
      </c>
      <c r="W61" t="s">
        <v>50</v>
      </c>
      <c r="X61">
        <v>149.83300399999999</v>
      </c>
      <c r="Y61">
        <v>168556</v>
      </c>
      <c r="Z61" t="s">
        <v>78</v>
      </c>
      <c r="AA61" t="s">
        <v>81</v>
      </c>
      <c r="AB61" t="s">
        <v>56</v>
      </c>
      <c r="AC61" t="s">
        <v>57</v>
      </c>
      <c r="AD61">
        <v>36</v>
      </c>
      <c r="AE61" t="s">
        <v>58</v>
      </c>
      <c r="AF61">
        <v>150</v>
      </c>
      <c r="AG61" t="s">
        <v>59</v>
      </c>
      <c r="AH61">
        <v>41596</v>
      </c>
      <c r="AI61" t="s">
        <v>82</v>
      </c>
      <c r="AJ61" t="s">
        <v>83</v>
      </c>
      <c r="AK61">
        <v>2000</v>
      </c>
      <c r="AL61">
        <v>50</v>
      </c>
      <c r="AM61">
        <v>2050</v>
      </c>
      <c r="AN61">
        <v>307500</v>
      </c>
      <c r="AO61">
        <v>58830</v>
      </c>
      <c r="AP61">
        <v>45180</v>
      </c>
      <c r="AQ61">
        <v>70150</v>
      </c>
      <c r="AR61">
        <v>53950</v>
      </c>
      <c r="AS61" t="s">
        <v>62</v>
      </c>
      <c r="AT61">
        <v>45180</v>
      </c>
      <c r="AU61">
        <v>57030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0"/>
  <sheetViews>
    <sheetView workbookViewId="0">
      <pane ySplit="9240" topLeftCell="A37"/>
      <selection activeCell="G2" sqref="G2"/>
      <selection pane="bottomLeft" activeCell="A47" sqref="A47:G47"/>
    </sheetView>
  </sheetViews>
  <sheetFormatPr defaultColWidth="9.109375" defaultRowHeight="14.4" x14ac:dyDescent="0.3"/>
  <cols>
    <col min="1" max="1" width="14.6640625" style="38" customWidth="1"/>
    <col min="2" max="2" width="15.6640625" style="38" customWidth="1"/>
    <col min="3" max="4" width="14.6640625" style="38" customWidth="1"/>
    <col min="5" max="6" width="7.6640625" style="38" customWidth="1"/>
    <col min="7" max="7" width="14.6640625" style="38" customWidth="1"/>
    <col min="8" max="16384" width="9.109375" style="38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81"/>
      <c r="G1" s="81" t="s">
        <v>1267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81"/>
      <c r="G2" s="81" t="s">
        <v>1268</v>
      </c>
      <c r="H2" s="1" t="s">
        <v>1177</v>
      </c>
    </row>
    <row r="3" spans="1:8" ht="15" thickBot="1" x14ac:dyDescent="0.35">
      <c r="A3" s="37" t="s">
        <v>1226</v>
      </c>
      <c r="B3" s="26">
        <f>SUM(B8:B47)</f>
        <v>531420</v>
      </c>
      <c r="C3" s="27">
        <f>H3/D3</f>
        <v>1091.6067146282974</v>
      </c>
      <c r="D3" s="28">
        <f>SUM(D8:D47)</f>
        <v>2085</v>
      </c>
      <c r="E3" s="47"/>
      <c r="F3" s="47"/>
      <c r="G3" s="47"/>
      <c r="H3" s="38">
        <f>SUM(H8:H47)</f>
        <v>2276000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19" si="0">Y49</f>
        <v>167869</v>
      </c>
      <c r="B8" s="25">
        <f t="shared" ref="B8:B19" si="1">AU49</f>
        <v>17310</v>
      </c>
      <c r="C8" s="21">
        <f t="shared" ref="C8:C19" si="2">AM49</f>
        <v>2050</v>
      </c>
      <c r="D8" s="21">
        <f t="shared" ref="D8:D19" si="3">AF49</f>
        <v>25</v>
      </c>
      <c r="E8" s="22">
        <f t="shared" ref="E8:E19" si="4">AD49</f>
        <v>18</v>
      </c>
      <c r="F8" s="23" t="str">
        <f t="shared" ref="F8:F19" si="5">AE49</f>
        <v>-</v>
      </c>
      <c r="G8" s="24" t="str">
        <f t="shared" ref="G8:G19" si="6">V49</f>
        <v>24S</v>
      </c>
      <c r="H8" s="38">
        <f t="shared" ref="H8:H19" si="7">AN49</f>
        <v>51250</v>
      </c>
    </row>
    <row r="9" spans="1:8" x14ac:dyDescent="0.3">
      <c r="A9" s="20">
        <f t="shared" si="0"/>
        <v>167873</v>
      </c>
      <c r="B9" s="25">
        <f t="shared" si="1"/>
        <v>51000</v>
      </c>
      <c r="C9" s="21">
        <f t="shared" si="2"/>
        <v>1050</v>
      </c>
      <c r="D9" s="21">
        <f t="shared" si="3"/>
        <v>180</v>
      </c>
      <c r="E9" s="22">
        <f t="shared" si="4"/>
        <v>27</v>
      </c>
      <c r="F9" s="23" t="str">
        <f t="shared" si="5"/>
        <v>-</v>
      </c>
      <c r="G9" s="24" t="str">
        <f t="shared" si="6"/>
        <v>24S</v>
      </c>
      <c r="H9" s="38">
        <f t="shared" si="7"/>
        <v>189000</v>
      </c>
    </row>
    <row r="10" spans="1:8" x14ac:dyDescent="0.3">
      <c r="A10" s="20">
        <f t="shared" si="0"/>
        <v>167872</v>
      </c>
      <c r="B10" s="25">
        <f t="shared" si="1"/>
        <v>22870</v>
      </c>
      <c r="C10" s="21">
        <f t="shared" si="2"/>
        <v>1050</v>
      </c>
      <c r="D10" s="21">
        <f t="shared" si="3"/>
        <v>50</v>
      </c>
      <c r="E10" s="22">
        <f t="shared" si="4"/>
        <v>27</v>
      </c>
      <c r="F10" s="23" t="str">
        <f t="shared" si="5"/>
        <v>-</v>
      </c>
      <c r="G10" s="24" t="str">
        <f t="shared" si="6"/>
        <v>24S</v>
      </c>
      <c r="H10" s="38">
        <f t="shared" si="7"/>
        <v>52500</v>
      </c>
    </row>
    <row r="11" spans="1:8" x14ac:dyDescent="0.3">
      <c r="A11" s="20">
        <f t="shared" si="0"/>
        <v>167871</v>
      </c>
      <c r="B11" s="25">
        <f t="shared" si="1"/>
        <v>49510</v>
      </c>
      <c r="C11" s="21">
        <f t="shared" si="2"/>
        <v>1050</v>
      </c>
      <c r="D11" s="21">
        <f t="shared" si="3"/>
        <v>240</v>
      </c>
      <c r="E11" s="22">
        <f t="shared" si="4"/>
        <v>18</v>
      </c>
      <c r="F11" s="23" t="str">
        <f t="shared" si="5"/>
        <v>-</v>
      </c>
      <c r="G11" s="24" t="str">
        <f t="shared" si="6"/>
        <v>24S</v>
      </c>
      <c r="H11" s="38">
        <f t="shared" si="7"/>
        <v>252000</v>
      </c>
    </row>
    <row r="12" spans="1:8" x14ac:dyDescent="0.3">
      <c r="A12" s="20">
        <f t="shared" si="0"/>
        <v>167870</v>
      </c>
      <c r="B12" s="25">
        <f t="shared" si="1"/>
        <v>68090</v>
      </c>
      <c r="C12" s="21">
        <f t="shared" si="2"/>
        <v>1025</v>
      </c>
      <c r="D12" s="21">
        <f t="shared" si="3"/>
        <v>400</v>
      </c>
      <c r="E12" s="22">
        <f t="shared" si="4"/>
        <v>18</v>
      </c>
      <c r="F12" s="23" t="str">
        <f t="shared" si="5"/>
        <v>-</v>
      </c>
      <c r="G12" s="24" t="str">
        <f t="shared" si="6"/>
        <v>24S</v>
      </c>
      <c r="H12" s="38">
        <f t="shared" si="7"/>
        <v>410000</v>
      </c>
    </row>
    <row r="13" spans="1:8" x14ac:dyDescent="0.3">
      <c r="A13" s="20">
        <f t="shared" si="0"/>
        <v>167922</v>
      </c>
      <c r="B13" s="25">
        <f t="shared" si="1"/>
        <v>25760</v>
      </c>
      <c r="C13" s="21">
        <f t="shared" si="2"/>
        <v>1100</v>
      </c>
      <c r="D13" s="21">
        <f t="shared" si="3"/>
        <v>75</v>
      </c>
      <c r="E13" s="22">
        <f t="shared" si="4"/>
        <v>18</v>
      </c>
      <c r="F13" s="23" t="str">
        <f t="shared" si="5"/>
        <v>-</v>
      </c>
      <c r="G13" s="24" t="str">
        <f t="shared" si="6"/>
        <v>24S</v>
      </c>
      <c r="H13" s="38">
        <f t="shared" si="7"/>
        <v>82500</v>
      </c>
    </row>
    <row r="14" spans="1:8" x14ac:dyDescent="0.3">
      <c r="A14" s="20">
        <f t="shared" si="0"/>
        <v>167924</v>
      </c>
      <c r="B14" s="25">
        <f t="shared" si="1"/>
        <v>41580</v>
      </c>
      <c r="C14" s="21">
        <f t="shared" si="2"/>
        <v>1075</v>
      </c>
      <c r="D14" s="21">
        <f t="shared" si="3"/>
        <v>75</v>
      </c>
      <c r="E14" s="22">
        <f t="shared" si="4"/>
        <v>48</v>
      </c>
      <c r="F14" s="23" t="str">
        <f t="shared" si="5"/>
        <v>-</v>
      </c>
      <c r="G14" s="24" t="str">
        <f t="shared" si="6"/>
        <v>24S</v>
      </c>
      <c r="H14" s="38">
        <f t="shared" si="7"/>
        <v>80625</v>
      </c>
    </row>
    <row r="15" spans="1:8" x14ac:dyDescent="0.3">
      <c r="A15" s="20">
        <f t="shared" si="0"/>
        <v>167876</v>
      </c>
      <c r="B15" s="25">
        <f t="shared" si="1"/>
        <v>95660</v>
      </c>
      <c r="C15" s="21">
        <f t="shared" si="2"/>
        <v>1250</v>
      </c>
      <c r="D15" s="21">
        <f t="shared" si="3"/>
        <v>400</v>
      </c>
      <c r="E15" s="22">
        <f t="shared" si="4"/>
        <v>24</v>
      </c>
      <c r="F15" s="23" t="str">
        <f t="shared" si="5"/>
        <v>-</v>
      </c>
      <c r="G15" s="24" t="str">
        <f t="shared" si="6"/>
        <v>24T</v>
      </c>
      <c r="H15" s="38">
        <f t="shared" si="7"/>
        <v>500000</v>
      </c>
    </row>
    <row r="16" spans="1:8" x14ac:dyDescent="0.3">
      <c r="A16" s="20">
        <f t="shared" si="0"/>
        <v>167925</v>
      </c>
      <c r="B16" s="25">
        <f t="shared" si="1"/>
        <v>32820</v>
      </c>
      <c r="C16" s="21">
        <f t="shared" si="2"/>
        <v>1025</v>
      </c>
      <c r="D16" s="21">
        <f t="shared" si="3"/>
        <v>100</v>
      </c>
      <c r="E16" s="22">
        <f t="shared" si="4"/>
        <v>24</v>
      </c>
      <c r="F16" s="23" t="str">
        <f t="shared" si="5"/>
        <v>-</v>
      </c>
      <c r="G16" s="24" t="str">
        <f t="shared" si="6"/>
        <v>24T</v>
      </c>
      <c r="H16" s="38">
        <f t="shared" si="7"/>
        <v>102500</v>
      </c>
    </row>
    <row r="17" spans="1:8" x14ac:dyDescent="0.3">
      <c r="A17" s="20">
        <f t="shared" si="0"/>
        <v>167877</v>
      </c>
      <c r="B17" s="25">
        <f t="shared" si="1"/>
        <v>43640</v>
      </c>
      <c r="C17" s="21">
        <f t="shared" si="2"/>
        <v>1025</v>
      </c>
      <c r="D17" s="21">
        <f t="shared" si="3"/>
        <v>150</v>
      </c>
      <c r="E17" s="22">
        <f t="shared" si="4"/>
        <v>24</v>
      </c>
      <c r="F17" s="23" t="str">
        <f t="shared" si="5"/>
        <v>-</v>
      </c>
      <c r="G17" s="24" t="str">
        <f t="shared" si="6"/>
        <v>24T</v>
      </c>
      <c r="H17" s="38">
        <f t="shared" si="7"/>
        <v>153750</v>
      </c>
    </row>
    <row r="18" spans="1:8" x14ac:dyDescent="0.3">
      <c r="A18" s="20">
        <f t="shared" si="0"/>
        <v>167874</v>
      </c>
      <c r="B18" s="25">
        <f t="shared" si="1"/>
        <v>27290</v>
      </c>
      <c r="C18" s="21">
        <f t="shared" si="2"/>
        <v>1050</v>
      </c>
      <c r="D18" s="21">
        <f t="shared" si="3"/>
        <v>85</v>
      </c>
      <c r="E18" s="22">
        <f t="shared" si="4"/>
        <v>18</v>
      </c>
      <c r="F18" s="23" t="str">
        <f t="shared" si="5"/>
        <v>-</v>
      </c>
      <c r="G18" s="24" t="str">
        <f t="shared" si="6"/>
        <v>24T</v>
      </c>
      <c r="H18" s="38">
        <f t="shared" si="7"/>
        <v>89250</v>
      </c>
    </row>
    <row r="19" spans="1:8" x14ac:dyDescent="0.3">
      <c r="A19" s="20">
        <f t="shared" si="0"/>
        <v>167875</v>
      </c>
      <c r="B19" s="25">
        <f t="shared" si="1"/>
        <v>55890</v>
      </c>
      <c r="C19" s="21">
        <f t="shared" si="2"/>
        <v>1025</v>
      </c>
      <c r="D19" s="21">
        <f t="shared" si="3"/>
        <v>305</v>
      </c>
      <c r="E19" s="22">
        <f t="shared" si="4"/>
        <v>18</v>
      </c>
      <c r="F19" s="23" t="str">
        <f t="shared" si="5"/>
        <v>-</v>
      </c>
      <c r="G19" s="24" t="str">
        <f t="shared" si="6"/>
        <v>24T</v>
      </c>
      <c r="H19" s="38">
        <f t="shared" si="7"/>
        <v>312625</v>
      </c>
    </row>
    <row r="20" spans="1:8" x14ac:dyDescent="0.3">
      <c r="A20" s="20">
        <f t="shared" ref="A20:A47" si="8">Y61</f>
        <v>0</v>
      </c>
      <c r="B20" s="25">
        <f t="shared" ref="B20:B47" si="9">AU61</f>
        <v>0</v>
      </c>
      <c r="C20" s="21">
        <f t="shared" ref="C20:C47" si="10">AM61</f>
        <v>0</v>
      </c>
      <c r="D20" s="21">
        <f t="shared" ref="D20:D47" si="11">AF61</f>
        <v>0</v>
      </c>
      <c r="E20" s="22">
        <f t="shared" ref="E20:F25" si="12">AD61</f>
        <v>0</v>
      </c>
      <c r="F20" s="23">
        <f t="shared" si="12"/>
        <v>0</v>
      </c>
      <c r="G20" s="24">
        <f t="shared" ref="G20:G47" si="13">V61</f>
        <v>0</v>
      </c>
      <c r="H20" s="38">
        <f t="shared" ref="H20:H47" si="14">AN61</f>
        <v>0</v>
      </c>
    </row>
    <row r="21" spans="1:8" x14ac:dyDescent="0.3">
      <c r="A21" s="20">
        <f t="shared" si="8"/>
        <v>0</v>
      </c>
      <c r="B21" s="25">
        <f t="shared" si="9"/>
        <v>0</v>
      </c>
      <c r="C21" s="21">
        <f t="shared" si="10"/>
        <v>0</v>
      </c>
      <c r="D21" s="21">
        <f t="shared" si="11"/>
        <v>0</v>
      </c>
      <c r="E21" s="22">
        <f t="shared" si="12"/>
        <v>0</v>
      </c>
      <c r="F21" s="23">
        <f t="shared" si="12"/>
        <v>0</v>
      </c>
      <c r="G21" s="24">
        <f t="shared" si="13"/>
        <v>0</v>
      </c>
      <c r="H21" s="38">
        <f t="shared" si="14"/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 s="38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 s="38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 s="38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 s="38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 s="38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 s="38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 s="3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 s="38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 s="38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 s="38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 s="38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 s="38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 s="38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 s="38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 s="38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 s="38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 s="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 s="38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 s="38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 s="38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 s="38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 s="38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 s="38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 s="38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 s="38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 s="38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customFormat="1" x14ac:dyDescent="0.3">
      <c r="A49">
        <v>20</v>
      </c>
      <c r="B49" t="s">
        <v>47</v>
      </c>
      <c r="C49">
        <v>10046</v>
      </c>
      <c r="D49">
        <v>69</v>
      </c>
      <c r="E49" t="s">
        <v>48</v>
      </c>
      <c r="F49" t="s">
        <v>49</v>
      </c>
      <c r="G49">
        <v>167869</v>
      </c>
      <c r="H49">
        <v>31</v>
      </c>
      <c r="I49">
        <v>6</v>
      </c>
      <c r="J49" t="s">
        <v>50</v>
      </c>
      <c r="K49">
        <v>950068</v>
      </c>
      <c r="L49" t="s">
        <v>121</v>
      </c>
      <c r="M49" t="s">
        <v>122</v>
      </c>
      <c r="N49">
        <v>29</v>
      </c>
      <c r="O49">
        <v>30</v>
      </c>
      <c r="P49" t="s">
        <v>50</v>
      </c>
      <c r="Q49" t="s">
        <v>53</v>
      </c>
      <c r="R49">
        <v>15</v>
      </c>
      <c r="S49">
        <v>18</v>
      </c>
      <c r="T49" t="s">
        <v>54</v>
      </c>
      <c r="U49">
        <v>1</v>
      </c>
      <c r="V49" t="s">
        <v>69</v>
      </c>
      <c r="W49" t="s">
        <v>50</v>
      </c>
      <c r="X49">
        <v>23.858951000000001</v>
      </c>
      <c r="Y49">
        <v>167869</v>
      </c>
      <c r="Z49" t="s">
        <v>121</v>
      </c>
      <c r="AA49" t="s">
        <v>122</v>
      </c>
      <c r="AB49" t="s">
        <v>56</v>
      </c>
      <c r="AC49" t="s">
        <v>57</v>
      </c>
      <c r="AD49">
        <v>18</v>
      </c>
      <c r="AE49" t="s">
        <v>58</v>
      </c>
      <c r="AF49">
        <v>25</v>
      </c>
      <c r="AG49" t="s">
        <v>59</v>
      </c>
      <c r="AH49">
        <v>41596</v>
      </c>
      <c r="AI49" t="s">
        <v>123</v>
      </c>
      <c r="AJ49" t="s">
        <v>83</v>
      </c>
      <c r="AK49">
        <v>2000</v>
      </c>
      <c r="AL49">
        <v>50</v>
      </c>
      <c r="AM49">
        <v>2050</v>
      </c>
      <c r="AN49">
        <v>51250</v>
      </c>
      <c r="AO49">
        <v>20020</v>
      </c>
      <c r="AP49">
        <v>19540</v>
      </c>
      <c r="AQ49">
        <v>12360</v>
      </c>
      <c r="AR49">
        <v>0</v>
      </c>
      <c r="AS49" t="s">
        <v>66</v>
      </c>
      <c r="AT49">
        <v>12360</v>
      </c>
      <c r="AU49">
        <v>17310</v>
      </c>
    </row>
    <row r="50" spans="1:47" customFormat="1" x14ac:dyDescent="0.3">
      <c r="A50">
        <v>21</v>
      </c>
      <c r="B50" t="s">
        <v>47</v>
      </c>
      <c r="C50">
        <v>10047</v>
      </c>
      <c r="D50">
        <v>75</v>
      </c>
      <c r="E50" t="s">
        <v>48</v>
      </c>
      <c r="F50" t="s">
        <v>49</v>
      </c>
      <c r="G50">
        <v>167873</v>
      </c>
      <c r="H50">
        <v>31</v>
      </c>
      <c r="I50">
        <v>3</v>
      </c>
      <c r="J50" t="s">
        <v>50</v>
      </c>
      <c r="K50">
        <v>950068</v>
      </c>
      <c r="L50" t="s">
        <v>124</v>
      </c>
      <c r="M50" t="s">
        <v>125</v>
      </c>
      <c r="N50">
        <v>30</v>
      </c>
      <c r="O50">
        <v>30</v>
      </c>
      <c r="P50" t="s">
        <v>50</v>
      </c>
      <c r="Q50" t="s">
        <v>53</v>
      </c>
      <c r="R50">
        <v>180</v>
      </c>
      <c r="S50">
        <v>27</v>
      </c>
      <c r="T50" t="s">
        <v>54</v>
      </c>
      <c r="U50">
        <v>1</v>
      </c>
      <c r="V50" t="s">
        <v>69</v>
      </c>
      <c r="W50" t="s">
        <v>50</v>
      </c>
      <c r="X50">
        <v>177.52318</v>
      </c>
      <c r="Y50">
        <v>167873</v>
      </c>
      <c r="Z50" t="s">
        <v>124</v>
      </c>
      <c r="AA50" t="s">
        <v>125</v>
      </c>
      <c r="AB50" t="s">
        <v>56</v>
      </c>
      <c r="AC50" t="s">
        <v>57</v>
      </c>
      <c r="AD50">
        <v>27</v>
      </c>
      <c r="AE50" t="s">
        <v>58</v>
      </c>
      <c r="AF50">
        <v>180</v>
      </c>
      <c r="AG50" t="s">
        <v>59</v>
      </c>
      <c r="AH50">
        <v>41597</v>
      </c>
      <c r="AI50" t="s">
        <v>90</v>
      </c>
      <c r="AJ50" t="s">
        <v>61</v>
      </c>
      <c r="AK50">
        <v>1000</v>
      </c>
      <c r="AL50">
        <v>50</v>
      </c>
      <c r="AM50">
        <v>1050</v>
      </c>
      <c r="AN50">
        <v>189000</v>
      </c>
      <c r="AO50">
        <v>50920</v>
      </c>
      <c r="AP50">
        <v>47410</v>
      </c>
      <c r="AQ50">
        <v>52900</v>
      </c>
      <c r="AR50">
        <v>52780</v>
      </c>
      <c r="AS50" t="s">
        <v>62</v>
      </c>
      <c r="AT50">
        <v>47410</v>
      </c>
      <c r="AU50">
        <v>51000</v>
      </c>
    </row>
    <row r="51" spans="1:47" customFormat="1" x14ac:dyDescent="0.3">
      <c r="A51">
        <v>22</v>
      </c>
      <c r="B51" t="s">
        <v>47</v>
      </c>
      <c r="C51">
        <v>10048</v>
      </c>
      <c r="D51">
        <v>74</v>
      </c>
      <c r="E51" t="s">
        <v>48</v>
      </c>
      <c r="F51" t="s">
        <v>49</v>
      </c>
      <c r="G51">
        <v>167872</v>
      </c>
      <c r="H51">
        <v>31</v>
      </c>
      <c r="I51">
        <v>3</v>
      </c>
      <c r="J51" t="s">
        <v>50</v>
      </c>
      <c r="K51">
        <v>950068</v>
      </c>
      <c r="L51" t="s">
        <v>125</v>
      </c>
      <c r="M51" t="s">
        <v>126</v>
      </c>
      <c r="N51">
        <v>30</v>
      </c>
      <c r="O51">
        <v>29</v>
      </c>
      <c r="P51" t="s">
        <v>50</v>
      </c>
      <c r="Q51" t="s">
        <v>53</v>
      </c>
      <c r="R51">
        <v>50</v>
      </c>
      <c r="S51">
        <v>27</v>
      </c>
      <c r="T51" t="s">
        <v>54</v>
      </c>
      <c r="U51">
        <v>1</v>
      </c>
      <c r="V51" t="s">
        <v>69</v>
      </c>
      <c r="W51" t="s">
        <v>50</v>
      </c>
      <c r="X51">
        <v>54.563794000000001</v>
      </c>
      <c r="Y51">
        <v>167872</v>
      </c>
      <c r="Z51" t="s">
        <v>125</v>
      </c>
      <c r="AA51" t="s">
        <v>126</v>
      </c>
      <c r="AB51" t="s">
        <v>56</v>
      </c>
      <c r="AC51" t="s">
        <v>57</v>
      </c>
      <c r="AD51">
        <v>27</v>
      </c>
      <c r="AE51" t="s">
        <v>58</v>
      </c>
      <c r="AF51">
        <v>50</v>
      </c>
      <c r="AG51" t="s">
        <v>59</v>
      </c>
      <c r="AH51">
        <v>41596</v>
      </c>
      <c r="AI51" t="s">
        <v>123</v>
      </c>
      <c r="AJ51" t="s">
        <v>61</v>
      </c>
      <c r="AK51">
        <v>1000</v>
      </c>
      <c r="AL51">
        <v>50</v>
      </c>
      <c r="AM51">
        <v>1050</v>
      </c>
      <c r="AN51">
        <v>52500</v>
      </c>
      <c r="AO51">
        <v>25160</v>
      </c>
      <c r="AP51">
        <v>24180</v>
      </c>
      <c r="AQ51">
        <v>20700</v>
      </c>
      <c r="AR51">
        <v>21450</v>
      </c>
      <c r="AS51" t="s">
        <v>66</v>
      </c>
      <c r="AT51">
        <v>20700</v>
      </c>
      <c r="AU51">
        <v>22870</v>
      </c>
    </row>
    <row r="52" spans="1:47" customFormat="1" x14ac:dyDescent="0.3">
      <c r="A52">
        <v>23</v>
      </c>
      <c r="B52" t="s">
        <v>47</v>
      </c>
      <c r="C52">
        <v>10049</v>
      </c>
      <c r="D52">
        <v>72</v>
      </c>
      <c r="E52" t="s">
        <v>48</v>
      </c>
      <c r="F52" t="s">
        <v>49</v>
      </c>
      <c r="G52">
        <v>167871</v>
      </c>
      <c r="H52">
        <v>31</v>
      </c>
      <c r="I52">
        <v>6</v>
      </c>
      <c r="J52" t="s">
        <v>50</v>
      </c>
      <c r="K52">
        <v>950068</v>
      </c>
      <c r="L52" t="s">
        <v>122</v>
      </c>
      <c r="M52" t="s">
        <v>127</v>
      </c>
      <c r="N52">
        <v>30</v>
      </c>
      <c r="O52">
        <v>30</v>
      </c>
      <c r="P52" t="s">
        <v>50</v>
      </c>
      <c r="Q52" t="s">
        <v>53</v>
      </c>
      <c r="R52">
        <v>240</v>
      </c>
      <c r="S52">
        <v>18</v>
      </c>
      <c r="T52" t="s">
        <v>54</v>
      </c>
      <c r="U52">
        <v>1</v>
      </c>
      <c r="V52" t="s">
        <v>69</v>
      </c>
      <c r="W52" t="s">
        <v>50</v>
      </c>
      <c r="X52">
        <v>245.36747099999999</v>
      </c>
      <c r="Y52">
        <v>167871</v>
      </c>
      <c r="Z52" t="s">
        <v>122</v>
      </c>
      <c r="AA52" t="s">
        <v>127</v>
      </c>
      <c r="AB52" t="s">
        <v>56</v>
      </c>
      <c r="AC52" t="s">
        <v>57</v>
      </c>
      <c r="AD52">
        <v>18</v>
      </c>
      <c r="AE52" t="s">
        <v>58</v>
      </c>
      <c r="AF52">
        <v>240</v>
      </c>
      <c r="AG52" t="s">
        <v>59</v>
      </c>
      <c r="AH52">
        <v>41597</v>
      </c>
      <c r="AI52">
        <v>0</v>
      </c>
      <c r="AJ52" t="s">
        <v>61</v>
      </c>
      <c r="AK52">
        <v>1000</v>
      </c>
      <c r="AL52">
        <v>50</v>
      </c>
      <c r="AM52">
        <v>1050</v>
      </c>
      <c r="AN52">
        <v>252000</v>
      </c>
      <c r="AO52">
        <v>55670</v>
      </c>
      <c r="AP52">
        <v>50990</v>
      </c>
      <c r="AQ52">
        <v>41860</v>
      </c>
      <c r="AR52">
        <v>0</v>
      </c>
      <c r="AS52" t="s">
        <v>66</v>
      </c>
      <c r="AT52">
        <v>41860</v>
      </c>
      <c r="AU52">
        <v>49510</v>
      </c>
    </row>
    <row r="53" spans="1:47" customFormat="1" x14ac:dyDescent="0.3">
      <c r="A53">
        <v>24</v>
      </c>
      <c r="B53" t="s">
        <v>47</v>
      </c>
      <c r="C53">
        <v>10050</v>
      </c>
      <c r="D53">
        <v>71</v>
      </c>
      <c r="E53" t="s">
        <v>48</v>
      </c>
      <c r="F53" t="s">
        <v>49</v>
      </c>
      <c r="G53">
        <v>167870</v>
      </c>
      <c r="H53">
        <v>31</v>
      </c>
      <c r="I53">
        <v>6</v>
      </c>
      <c r="J53" t="s">
        <v>50</v>
      </c>
      <c r="K53">
        <v>950068</v>
      </c>
      <c r="L53" t="s">
        <v>127</v>
      </c>
      <c r="M53" t="s">
        <v>128</v>
      </c>
      <c r="N53">
        <v>30</v>
      </c>
      <c r="O53">
        <v>30</v>
      </c>
      <c r="P53" t="s">
        <v>50</v>
      </c>
      <c r="Q53" t="s">
        <v>53</v>
      </c>
      <c r="R53">
        <v>400</v>
      </c>
      <c r="S53">
        <v>18</v>
      </c>
      <c r="T53" t="s">
        <v>54</v>
      </c>
      <c r="U53">
        <v>1</v>
      </c>
      <c r="V53" t="s">
        <v>69</v>
      </c>
      <c r="W53" t="s">
        <v>50</v>
      </c>
      <c r="X53">
        <v>398.86787900000002</v>
      </c>
      <c r="Y53">
        <v>167870</v>
      </c>
      <c r="Z53" t="s">
        <v>127</v>
      </c>
      <c r="AA53" t="s">
        <v>128</v>
      </c>
      <c r="AB53" t="s">
        <v>56</v>
      </c>
      <c r="AC53" t="s">
        <v>57</v>
      </c>
      <c r="AD53">
        <v>18</v>
      </c>
      <c r="AE53" t="s">
        <v>58</v>
      </c>
      <c r="AF53">
        <v>400</v>
      </c>
      <c r="AG53" t="s">
        <v>59</v>
      </c>
      <c r="AH53">
        <v>41597</v>
      </c>
      <c r="AI53" t="s">
        <v>129</v>
      </c>
      <c r="AJ53" t="s">
        <v>61</v>
      </c>
      <c r="AK53">
        <v>1000</v>
      </c>
      <c r="AL53">
        <v>25</v>
      </c>
      <c r="AM53">
        <v>1025</v>
      </c>
      <c r="AN53">
        <v>410000</v>
      </c>
      <c r="AO53">
        <v>74980</v>
      </c>
      <c r="AP53">
        <v>67180</v>
      </c>
      <c r="AQ53">
        <v>62100</v>
      </c>
      <c r="AR53">
        <v>0</v>
      </c>
      <c r="AS53" t="s">
        <v>66</v>
      </c>
      <c r="AT53">
        <v>62100</v>
      </c>
      <c r="AU53">
        <v>68090</v>
      </c>
    </row>
    <row r="54" spans="1:47" customFormat="1" x14ac:dyDescent="0.3">
      <c r="A54">
        <v>25</v>
      </c>
      <c r="B54" t="s">
        <v>47</v>
      </c>
      <c r="C54">
        <v>10051</v>
      </c>
      <c r="D54">
        <v>70</v>
      </c>
      <c r="E54" t="s">
        <v>48</v>
      </c>
      <c r="F54" t="s">
        <v>49</v>
      </c>
      <c r="G54">
        <v>167922</v>
      </c>
      <c r="H54">
        <v>31</v>
      </c>
      <c r="I54">
        <v>6</v>
      </c>
      <c r="J54" t="s">
        <v>50</v>
      </c>
      <c r="K54">
        <v>950068</v>
      </c>
      <c r="L54" t="s">
        <v>128</v>
      </c>
      <c r="M54" t="s">
        <v>130</v>
      </c>
      <c r="N54">
        <v>30</v>
      </c>
      <c r="O54">
        <v>29</v>
      </c>
      <c r="P54" t="s">
        <v>50</v>
      </c>
      <c r="Q54" t="s">
        <v>53</v>
      </c>
      <c r="R54">
        <v>75</v>
      </c>
      <c r="S54">
        <v>18</v>
      </c>
      <c r="T54" t="s">
        <v>54</v>
      </c>
      <c r="U54">
        <v>1</v>
      </c>
      <c r="V54" t="s">
        <v>69</v>
      </c>
      <c r="W54" t="s">
        <v>50</v>
      </c>
      <c r="X54">
        <v>73.561199000000002</v>
      </c>
      <c r="Y54">
        <v>167922</v>
      </c>
      <c r="Z54" t="s">
        <v>128</v>
      </c>
      <c r="AA54" t="s">
        <v>130</v>
      </c>
      <c r="AB54" t="s">
        <v>56</v>
      </c>
      <c r="AC54" t="s">
        <v>57</v>
      </c>
      <c r="AD54">
        <v>18</v>
      </c>
      <c r="AE54" t="s">
        <v>58</v>
      </c>
      <c r="AF54">
        <v>75</v>
      </c>
      <c r="AG54">
        <v>0</v>
      </c>
      <c r="AH54">
        <v>0</v>
      </c>
      <c r="AI54" t="s">
        <v>70</v>
      </c>
      <c r="AJ54" t="s">
        <v>61</v>
      </c>
      <c r="AK54">
        <v>1000</v>
      </c>
      <c r="AL54">
        <v>100</v>
      </c>
      <c r="AM54">
        <v>1100</v>
      </c>
      <c r="AN54">
        <v>82500</v>
      </c>
      <c r="AO54">
        <v>28870</v>
      </c>
      <c r="AP54">
        <v>27420</v>
      </c>
      <c r="AQ54">
        <v>20990</v>
      </c>
      <c r="AR54">
        <v>0</v>
      </c>
      <c r="AS54" t="s">
        <v>66</v>
      </c>
      <c r="AT54">
        <v>20990</v>
      </c>
      <c r="AU54">
        <v>25760</v>
      </c>
    </row>
    <row r="55" spans="1:47" customFormat="1" x14ac:dyDescent="0.3">
      <c r="A55">
        <v>35</v>
      </c>
      <c r="B55" t="s">
        <v>47</v>
      </c>
      <c r="C55">
        <v>21970</v>
      </c>
      <c r="D55">
        <v>73</v>
      </c>
      <c r="E55" t="s">
        <v>48</v>
      </c>
      <c r="F55" t="s">
        <v>49</v>
      </c>
      <c r="G55">
        <v>167924</v>
      </c>
      <c r="H55">
        <v>31</v>
      </c>
      <c r="I55">
        <v>1.24</v>
      </c>
      <c r="J55" t="s">
        <v>50</v>
      </c>
      <c r="K55">
        <v>950068</v>
      </c>
      <c r="L55" t="s">
        <v>146</v>
      </c>
      <c r="M55" t="s">
        <v>147</v>
      </c>
      <c r="N55">
        <v>29</v>
      </c>
      <c r="O55">
        <v>29</v>
      </c>
      <c r="P55" t="s">
        <v>50</v>
      </c>
      <c r="Q55" t="s">
        <v>53</v>
      </c>
      <c r="R55">
        <v>72</v>
      </c>
      <c r="S55">
        <v>48</v>
      </c>
      <c r="T55" t="s">
        <v>54</v>
      </c>
      <c r="U55">
        <v>1</v>
      </c>
      <c r="V55" t="s">
        <v>69</v>
      </c>
      <c r="W55" t="s">
        <v>50</v>
      </c>
      <c r="X55">
        <v>73.653963000000005</v>
      </c>
      <c r="Y55">
        <v>167924</v>
      </c>
      <c r="Z55" t="s">
        <v>146</v>
      </c>
      <c r="AA55" t="s">
        <v>147</v>
      </c>
      <c r="AB55" t="s">
        <v>56</v>
      </c>
      <c r="AC55" t="s">
        <v>57</v>
      </c>
      <c r="AD55">
        <v>48</v>
      </c>
      <c r="AE55" t="s">
        <v>58</v>
      </c>
      <c r="AF55">
        <v>75</v>
      </c>
      <c r="AG55">
        <v>0</v>
      </c>
      <c r="AH55">
        <v>0</v>
      </c>
      <c r="AI55" t="s">
        <v>70</v>
      </c>
      <c r="AJ55" t="s">
        <v>61</v>
      </c>
      <c r="AK55">
        <v>1000</v>
      </c>
      <c r="AL55">
        <v>75</v>
      </c>
      <c r="AM55">
        <v>1075</v>
      </c>
      <c r="AN55">
        <v>80625</v>
      </c>
      <c r="AO55">
        <v>46570</v>
      </c>
      <c r="AP55">
        <v>36820</v>
      </c>
      <c r="AQ55">
        <v>49450</v>
      </c>
      <c r="AR55">
        <v>33480</v>
      </c>
      <c r="AS55" t="s">
        <v>71</v>
      </c>
      <c r="AT55">
        <v>33480</v>
      </c>
      <c r="AU55">
        <v>41580</v>
      </c>
    </row>
    <row r="56" spans="1:47" customFormat="1" x14ac:dyDescent="0.3">
      <c r="A56">
        <v>8</v>
      </c>
      <c r="B56" t="s">
        <v>47</v>
      </c>
      <c r="C56">
        <v>39</v>
      </c>
      <c r="D56">
        <v>80</v>
      </c>
      <c r="E56" t="s">
        <v>48</v>
      </c>
      <c r="F56" t="s">
        <v>49</v>
      </c>
      <c r="G56">
        <v>167876</v>
      </c>
      <c r="H56">
        <v>31</v>
      </c>
      <c r="I56">
        <v>4</v>
      </c>
      <c r="J56" t="s">
        <v>50</v>
      </c>
      <c r="K56">
        <v>950068</v>
      </c>
      <c r="L56" t="s">
        <v>84</v>
      </c>
      <c r="M56" t="s">
        <v>85</v>
      </c>
      <c r="N56">
        <v>29</v>
      </c>
      <c r="O56">
        <v>30</v>
      </c>
      <c r="P56" t="s">
        <v>50</v>
      </c>
      <c r="Q56" t="s">
        <v>53</v>
      </c>
      <c r="R56">
        <v>400</v>
      </c>
      <c r="S56">
        <v>24</v>
      </c>
      <c r="T56" t="s">
        <v>54</v>
      </c>
      <c r="U56">
        <v>1</v>
      </c>
      <c r="V56" t="s">
        <v>86</v>
      </c>
      <c r="W56" t="s">
        <v>50</v>
      </c>
      <c r="X56">
        <v>399.98094800000001</v>
      </c>
      <c r="Y56">
        <v>167876</v>
      </c>
      <c r="Z56" t="s">
        <v>84</v>
      </c>
      <c r="AA56" t="s">
        <v>85</v>
      </c>
      <c r="AB56" t="s">
        <v>56</v>
      </c>
      <c r="AC56" t="s">
        <v>57</v>
      </c>
      <c r="AD56">
        <v>24</v>
      </c>
      <c r="AE56" t="s">
        <v>58</v>
      </c>
      <c r="AF56">
        <v>400</v>
      </c>
      <c r="AG56">
        <v>0</v>
      </c>
      <c r="AH56">
        <v>0</v>
      </c>
      <c r="AI56" t="s">
        <v>87</v>
      </c>
      <c r="AJ56" t="s">
        <v>61</v>
      </c>
      <c r="AK56">
        <v>1000</v>
      </c>
      <c r="AL56">
        <v>250</v>
      </c>
      <c r="AM56">
        <v>1250</v>
      </c>
      <c r="AN56">
        <v>500000</v>
      </c>
      <c r="AO56">
        <v>87870</v>
      </c>
      <c r="AP56">
        <v>80070</v>
      </c>
      <c r="AQ56">
        <v>108100</v>
      </c>
      <c r="AR56">
        <v>106600</v>
      </c>
      <c r="AS56" t="s">
        <v>62</v>
      </c>
      <c r="AT56">
        <v>80070</v>
      </c>
      <c r="AU56">
        <v>95660</v>
      </c>
    </row>
    <row r="57" spans="1:47" customFormat="1" x14ac:dyDescent="0.3">
      <c r="A57">
        <v>9</v>
      </c>
      <c r="B57" t="s">
        <v>47</v>
      </c>
      <c r="C57">
        <v>40</v>
      </c>
      <c r="D57">
        <v>81</v>
      </c>
      <c r="E57" t="s">
        <v>48</v>
      </c>
      <c r="F57" t="s">
        <v>49</v>
      </c>
      <c r="G57">
        <v>167925</v>
      </c>
      <c r="H57">
        <v>31</v>
      </c>
      <c r="I57">
        <v>3.58</v>
      </c>
      <c r="J57" t="s">
        <v>50</v>
      </c>
      <c r="K57">
        <v>950068</v>
      </c>
      <c r="L57" t="s">
        <v>88</v>
      </c>
      <c r="M57" t="s">
        <v>89</v>
      </c>
      <c r="N57">
        <v>30</v>
      </c>
      <c r="O57">
        <v>29</v>
      </c>
      <c r="P57" t="s">
        <v>50</v>
      </c>
      <c r="Q57" t="s">
        <v>53</v>
      </c>
      <c r="R57">
        <v>100</v>
      </c>
      <c r="S57">
        <v>24</v>
      </c>
      <c r="T57" t="s">
        <v>54</v>
      </c>
      <c r="U57">
        <v>1</v>
      </c>
      <c r="V57" t="s">
        <v>86</v>
      </c>
      <c r="W57" t="s">
        <v>50</v>
      </c>
      <c r="X57">
        <v>100.51312799999999</v>
      </c>
      <c r="Y57">
        <v>167925</v>
      </c>
      <c r="Z57" t="s">
        <v>88</v>
      </c>
      <c r="AA57" t="s">
        <v>89</v>
      </c>
      <c r="AB57" t="s">
        <v>56</v>
      </c>
      <c r="AC57" t="s">
        <v>57</v>
      </c>
      <c r="AD57">
        <v>24</v>
      </c>
      <c r="AE57" t="s">
        <v>58</v>
      </c>
      <c r="AF57">
        <v>100</v>
      </c>
      <c r="AG57" t="s">
        <v>59</v>
      </c>
      <c r="AH57">
        <v>41596</v>
      </c>
      <c r="AI57" t="s">
        <v>90</v>
      </c>
      <c r="AJ57" t="s">
        <v>61</v>
      </c>
      <c r="AK57">
        <v>1000</v>
      </c>
      <c r="AL57">
        <v>25</v>
      </c>
      <c r="AM57">
        <v>1025</v>
      </c>
      <c r="AN57">
        <v>102500</v>
      </c>
      <c r="AO57">
        <v>34270</v>
      </c>
      <c r="AP57">
        <v>32320</v>
      </c>
      <c r="AQ57">
        <v>32200</v>
      </c>
      <c r="AR57">
        <v>32500</v>
      </c>
      <c r="AS57" t="s">
        <v>66</v>
      </c>
      <c r="AT57">
        <v>32200</v>
      </c>
      <c r="AU57">
        <v>32820</v>
      </c>
    </row>
    <row r="58" spans="1:47" customFormat="1" x14ac:dyDescent="0.3">
      <c r="A58">
        <v>10</v>
      </c>
      <c r="B58" t="s">
        <v>47</v>
      </c>
      <c r="C58">
        <v>41</v>
      </c>
      <c r="D58">
        <v>82</v>
      </c>
      <c r="E58" t="s">
        <v>48</v>
      </c>
      <c r="F58" t="s">
        <v>49</v>
      </c>
      <c r="G58">
        <v>167877</v>
      </c>
      <c r="H58">
        <v>31</v>
      </c>
      <c r="I58">
        <v>4</v>
      </c>
      <c r="J58" t="s">
        <v>50</v>
      </c>
      <c r="K58">
        <v>950068</v>
      </c>
      <c r="L58" t="s">
        <v>85</v>
      </c>
      <c r="M58" t="s">
        <v>88</v>
      </c>
      <c r="N58">
        <v>30</v>
      </c>
      <c r="O58">
        <v>30</v>
      </c>
      <c r="P58" t="s">
        <v>50</v>
      </c>
      <c r="Q58" t="s">
        <v>53</v>
      </c>
      <c r="R58">
        <v>150</v>
      </c>
      <c r="S58">
        <v>24</v>
      </c>
      <c r="T58" t="s">
        <v>54</v>
      </c>
      <c r="U58">
        <v>1</v>
      </c>
      <c r="V58" t="s">
        <v>86</v>
      </c>
      <c r="W58" t="s">
        <v>50</v>
      </c>
      <c r="X58">
        <v>150.283726</v>
      </c>
      <c r="Y58">
        <v>167877</v>
      </c>
      <c r="Z58" t="s">
        <v>85</v>
      </c>
      <c r="AA58" t="s">
        <v>88</v>
      </c>
      <c r="AB58" t="s">
        <v>56</v>
      </c>
      <c r="AC58" t="s">
        <v>57</v>
      </c>
      <c r="AD58">
        <v>24</v>
      </c>
      <c r="AE58" t="s">
        <v>58</v>
      </c>
      <c r="AF58">
        <v>150</v>
      </c>
      <c r="AG58" t="s">
        <v>59</v>
      </c>
      <c r="AH58">
        <v>41597</v>
      </c>
      <c r="AI58" t="s">
        <v>90</v>
      </c>
      <c r="AJ58" t="s">
        <v>61</v>
      </c>
      <c r="AK58">
        <v>1000</v>
      </c>
      <c r="AL58">
        <v>25</v>
      </c>
      <c r="AM58">
        <v>1025</v>
      </c>
      <c r="AN58">
        <v>153750</v>
      </c>
      <c r="AO58">
        <v>42670</v>
      </c>
      <c r="AP58">
        <v>39740</v>
      </c>
      <c r="AQ58">
        <v>46000</v>
      </c>
      <c r="AR58">
        <v>46150</v>
      </c>
      <c r="AS58" t="s">
        <v>62</v>
      </c>
      <c r="AT58">
        <v>39740</v>
      </c>
      <c r="AU58">
        <v>43640</v>
      </c>
    </row>
    <row r="59" spans="1:47" customFormat="1" x14ac:dyDescent="0.3">
      <c r="A59">
        <v>33</v>
      </c>
      <c r="B59" t="s">
        <v>47</v>
      </c>
      <c r="C59">
        <v>21942</v>
      </c>
      <c r="D59">
        <v>76</v>
      </c>
      <c r="E59" t="s">
        <v>48</v>
      </c>
      <c r="F59" t="s">
        <v>49</v>
      </c>
      <c r="G59">
        <v>167874</v>
      </c>
      <c r="H59">
        <v>31</v>
      </c>
      <c r="I59">
        <v>6.91</v>
      </c>
      <c r="J59" t="s">
        <v>50</v>
      </c>
      <c r="K59">
        <v>950068</v>
      </c>
      <c r="L59" t="s">
        <v>141</v>
      </c>
      <c r="M59" t="s">
        <v>142</v>
      </c>
      <c r="N59">
        <v>29</v>
      </c>
      <c r="O59">
        <v>30</v>
      </c>
      <c r="P59" t="s">
        <v>50</v>
      </c>
      <c r="Q59" t="s">
        <v>53</v>
      </c>
      <c r="R59">
        <v>85</v>
      </c>
      <c r="S59">
        <v>18</v>
      </c>
      <c r="T59" t="s">
        <v>54</v>
      </c>
      <c r="U59">
        <v>1</v>
      </c>
      <c r="V59" t="s">
        <v>86</v>
      </c>
      <c r="W59" t="s">
        <v>50</v>
      </c>
      <c r="X59">
        <v>87.146932000000007</v>
      </c>
      <c r="Y59">
        <v>167874</v>
      </c>
      <c r="Z59" t="s">
        <v>141</v>
      </c>
      <c r="AA59" t="s">
        <v>142</v>
      </c>
      <c r="AB59" t="s">
        <v>56</v>
      </c>
      <c r="AC59" t="s">
        <v>57</v>
      </c>
      <c r="AD59">
        <v>18</v>
      </c>
      <c r="AE59" t="s">
        <v>58</v>
      </c>
      <c r="AF59">
        <v>85</v>
      </c>
      <c r="AG59" t="s">
        <v>59</v>
      </c>
      <c r="AH59">
        <v>41597</v>
      </c>
      <c r="AI59" t="s">
        <v>143</v>
      </c>
      <c r="AJ59" t="s">
        <v>61</v>
      </c>
      <c r="AK59">
        <v>1000</v>
      </c>
      <c r="AL59">
        <v>50</v>
      </c>
      <c r="AM59">
        <v>1050</v>
      </c>
      <c r="AN59">
        <v>89250</v>
      </c>
      <c r="AO59">
        <v>31790</v>
      </c>
      <c r="AP59">
        <v>30130</v>
      </c>
      <c r="AQ59">
        <v>19950</v>
      </c>
      <c r="AR59">
        <v>0</v>
      </c>
      <c r="AS59" t="s">
        <v>66</v>
      </c>
      <c r="AT59">
        <v>19950</v>
      </c>
      <c r="AU59">
        <v>27290</v>
      </c>
    </row>
    <row r="60" spans="1:47" customFormat="1" x14ac:dyDescent="0.3">
      <c r="A60">
        <v>34</v>
      </c>
      <c r="B60" t="s">
        <v>47</v>
      </c>
      <c r="C60">
        <v>21943</v>
      </c>
      <c r="D60">
        <v>77</v>
      </c>
      <c r="E60" t="s">
        <v>48</v>
      </c>
      <c r="F60" t="s">
        <v>49</v>
      </c>
      <c r="G60">
        <v>167875</v>
      </c>
      <c r="H60">
        <v>31</v>
      </c>
      <c r="I60">
        <v>5.5</v>
      </c>
      <c r="J60" t="s">
        <v>50</v>
      </c>
      <c r="K60">
        <v>950068</v>
      </c>
      <c r="L60" t="s">
        <v>142</v>
      </c>
      <c r="M60" t="s">
        <v>144</v>
      </c>
      <c r="N60">
        <v>30</v>
      </c>
      <c r="O60">
        <v>29</v>
      </c>
      <c r="P60" t="s">
        <v>50</v>
      </c>
      <c r="Q60" t="s">
        <v>53</v>
      </c>
      <c r="R60">
        <v>305</v>
      </c>
      <c r="S60">
        <v>18</v>
      </c>
      <c r="T60" t="s">
        <v>54</v>
      </c>
      <c r="U60">
        <v>1</v>
      </c>
      <c r="V60" t="s">
        <v>86</v>
      </c>
      <c r="W60" t="s">
        <v>50</v>
      </c>
      <c r="X60">
        <v>303.82390500000002</v>
      </c>
      <c r="Y60">
        <v>167875</v>
      </c>
      <c r="Z60" t="s">
        <v>142</v>
      </c>
      <c r="AA60" t="s">
        <v>145</v>
      </c>
      <c r="AB60" t="s">
        <v>56</v>
      </c>
      <c r="AC60" t="s">
        <v>57</v>
      </c>
      <c r="AD60">
        <v>18</v>
      </c>
      <c r="AE60" t="s">
        <v>58</v>
      </c>
      <c r="AF60">
        <v>305</v>
      </c>
      <c r="AG60" t="s">
        <v>59</v>
      </c>
      <c r="AH60">
        <v>41597</v>
      </c>
      <c r="AI60">
        <v>0</v>
      </c>
      <c r="AJ60" t="s">
        <v>61</v>
      </c>
      <c r="AK60">
        <v>1000</v>
      </c>
      <c r="AL60">
        <v>25</v>
      </c>
      <c r="AM60">
        <v>1025</v>
      </c>
      <c r="AN60">
        <v>312625</v>
      </c>
      <c r="AO60">
        <v>61760</v>
      </c>
      <c r="AP60">
        <v>55820</v>
      </c>
      <c r="AQ60">
        <v>50080</v>
      </c>
      <c r="AR60">
        <v>0</v>
      </c>
      <c r="AS60" t="s">
        <v>66</v>
      </c>
      <c r="AT60">
        <v>50080</v>
      </c>
      <c r="AU60">
        <v>55890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3"/>
  <sheetViews>
    <sheetView topLeftCell="AJ141" workbookViewId="0">
      <selection activeCell="V161" sqref="A161:XFD161"/>
    </sheetView>
  </sheetViews>
  <sheetFormatPr defaultRowHeight="14.4" x14ac:dyDescent="0.3"/>
  <cols>
    <col min="1" max="1" width="4" bestFit="1" customWidth="1"/>
    <col min="2" max="2" width="8.33203125" bestFit="1" customWidth="1"/>
    <col min="3" max="3" width="11.33203125" bestFit="1" customWidth="1"/>
    <col min="4" max="4" width="9.33203125" bestFit="1" customWidth="1"/>
    <col min="6" max="6" width="10.44140625" bestFit="1" customWidth="1"/>
    <col min="7" max="7" width="9.5546875" bestFit="1" customWidth="1"/>
    <col min="8" max="8" width="10.5546875" bestFit="1" customWidth="1"/>
    <col min="9" max="9" width="6.44140625" bestFit="1" customWidth="1"/>
    <col min="10" max="10" width="21" bestFit="1" customWidth="1"/>
    <col min="11" max="11" width="18.33203125" bestFit="1" customWidth="1"/>
    <col min="12" max="13" width="12.5546875" bestFit="1" customWidth="1"/>
    <col min="14" max="15" width="12.44140625" bestFit="1" customWidth="1"/>
    <col min="16" max="16" width="9.5546875" bestFit="1" customWidth="1"/>
    <col min="17" max="17" width="12.5546875" bestFit="1" customWidth="1"/>
    <col min="18" max="18" width="8.109375" bestFit="1" customWidth="1"/>
    <col min="19" max="19" width="6" bestFit="1" customWidth="1"/>
    <col min="20" max="20" width="7.88671875" bestFit="1" customWidth="1"/>
    <col min="22" max="22" width="10.88671875" bestFit="1" customWidth="1"/>
    <col min="23" max="23" width="11.33203125" bestFit="1" customWidth="1"/>
    <col min="24" max="25" width="12" bestFit="1" customWidth="1"/>
    <col min="26" max="26" width="14.33203125" bestFit="1" customWidth="1"/>
    <col min="27" max="27" width="11.88671875" bestFit="1" customWidth="1"/>
    <col min="28" max="28" width="18.109375" bestFit="1" customWidth="1"/>
    <col min="29" max="29" width="10.109375" bestFit="1" customWidth="1"/>
    <col min="30" max="30" width="7" bestFit="1" customWidth="1"/>
    <col min="31" max="31" width="7.44140625" bestFit="1" customWidth="1"/>
    <col min="32" max="32" width="7.88671875" bestFit="1" customWidth="1"/>
    <col min="33" max="33" width="8.6640625" bestFit="1" customWidth="1"/>
    <col min="34" max="34" width="6" bestFit="1" customWidth="1"/>
    <col min="35" max="35" width="79.6640625" bestFit="1" customWidth="1"/>
    <col min="36" max="36" width="17" bestFit="1" customWidth="1"/>
    <col min="37" max="37" width="11.6640625" bestFit="1" customWidth="1"/>
    <col min="38" max="38" width="11.88671875" bestFit="1" customWidth="1"/>
    <col min="39" max="39" width="12" bestFit="1" customWidth="1"/>
    <col min="40" max="40" width="11.6640625" bestFit="1" customWidth="1"/>
    <col min="41" max="41" width="11" bestFit="1" customWidth="1"/>
    <col min="42" max="42" width="12.33203125" bestFit="1" customWidth="1"/>
    <col min="43" max="43" width="11.5546875" bestFit="1" customWidth="1"/>
    <col min="44" max="44" width="12.109375" bestFit="1" customWidth="1"/>
    <col min="45" max="45" width="41.109375" bestFit="1" customWidth="1"/>
    <col min="46" max="46" width="12.44140625" bestFit="1" customWidth="1"/>
    <col min="47" max="47" width="12.88671875" bestFit="1" customWidth="1"/>
  </cols>
  <sheetData>
    <row r="1" spans="1:4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</row>
    <row r="2" spans="1:47" x14ac:dyDescent="0.3">
      <c r="A2">
        <v>141</v>
      </c>
      <c r="B2" t="s">
        <v>47</v>
      </c>
      <c r="C2">
        <v>3117</v>
      </c>
      <c r="D2">
        <v>10135</v>
      </c>
      <c r="E2" t="s">
        <v>108</v>
      </c>
      <c r="F2" t="s">
        <v>173</v>
      </c>
      <c r="G2">
        <v>0</v>
      </c>
      <c r="H2">
        <v>31</v>
      </c>
      <c r="I2">
        <v>0.5</v>
      </c>
      <c r="J2" t="s">
        <v>50</v>
      </c>
      <c r="K2" t="s">
        <v>50</v>
      </c>
      <c r="L2" t="s">
        <v>262</v>
      </c>
      <c r="M2" t="s">
        <v>262</v>
      </c>
      <c r="N2">
        <v>32</v>
      </c>
      <c r="O2">
        <v>32</v>
      </c>
      <c r="P2" t="s">
        <v>50</v>
      </c>
      <c r="Q2" t="s">
        <v>323</v>
      </c>
      <c r="R2">
        <v>40</v>
      </c>
      <c r="S2">
        <v>18</v>
      </c>
      <c r="T2" t="s">
        <v>163</v>
      </c>
      <c r="U2">
        <v>1</v>
      </c>
      <c r="V2" t="s">
        <v>50</v>
      </c>
      <c r="W2" t="s">
        <v>50</v>
      </c>
      <c r="X2">
        <v>40.662593999999999</v>
      </c>
      <c r="Y2">
        <v>29</v>
      </c>
      <c r="Z2" t="s">
        <v>262</v>
      </c>
      <c r="AA2" t="s">
        <v>262</v>
      </c>
      <c r="AB2" t="s">
        <v>193</v>
      </c>
      <c r="AC2" t="s">
        <v>49</v>
      </c>
      <c r="AD2">
        <v>18</v>
      </c>
      <c r="AE2" t="s">
        <v>50</v>
      </c>
      <c r="AF2">
        <v>40</v>
      </c>
      <c r="AG2">
        <v>0</v>
      </c>
      <c r="AH2">
        <v>0</v>
      </c>
      <c r="AI2" t="s">
        <v>325</v>
      </c>
      <c r="AJ2" t="s">
        <v>108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</row>
    <row r="3" spans="1:47" x14ac:dyDescent="0.3">
      <c r="A3">
        <v>157</v>
      </c>
      <c r="B3" t="s">
        <v>47</v>
      </c>
      <c r="C3">
        <v>4868</v>
      </c>
      <c r="D3">
        <v>18154</v>
      </c>
      <c r="E3" t="s">
        <v>108</v>
      </c>
      <c r="F3" t="s">
        <v>49</v>
      </c>
      <c r="G3">
        <v>0</v>
      </c>
      <c r="H3">
        <v>31</v>
      </c>
      <c r="I3">
        <v>0.5</v>
      </c>
      <c r="J3" t="s">
        <v>50</v>
      </c>
      <c r="K3" t="s">
        <v>50</v>
      </c>
      <c r="L3" t="s">
        <v>262</v>
      </c>
      <c r="M3" t="s">
        <v>262</v>
      </c>
      <c r="N3">
        <v>32</v>
      </c>
      <c r="O3">
        <v>32</v>
      </c>
      <c r="P3" t="s">
        <v>50</v>
      </c>
      <c r="Q3" t="s">
        <v>323</v>
      </c>
      <c r="R3">
        <v>85</v>
      </c>
      <c r="S3">
        <v>24</v>
      </c>
      <c r="T3" t="s">
        <v>163</v>
      </c>
      <c r="U3">
        <v>1</v>
      </c>
      <c r="V3" t="s">
        <v>50</v>
      </c>
      <c r="W3" t="s">
        <v>50</v>
      </c>
      <c r="X3">
        <v>21.637947</v>
      </c>
      <c r="Y3">
        <v>19</v>
      </c>
      <c r="Z3" t="s">
        <v>264</v>
      </c>
      <c r="AA3" t="s">
        <v>264</v>
      </c>
      <c r="AB3" t="s">
        <v>193</v>
      </c>
      <c r="AC3" t="s">
        <v>49</v>
      </c>
      <c r="AD3">
        <v>24</v>
      </c>
      <c r="AE3" t="s">
        <v>58</v>
      </c>
      <c r="AF3">
        <v>85</v>
      </c>
      <c r="AG3">
        <v>0</v>
      </c>
      <c r="AH3">
        <v>0</v>
      </c>
      <c r="AI3" t="s">
        <v>325</v>
      </c>
      <c r="AJ3" t="s">
        <v>108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</row>
    <row r="4" spans="1:47" x14ac:dyDescent="0.3">
      <c r="A4">
        <v>164</v>
      </c>
      <c r="B4" t="s">
        <v>47</v>
      </c>
      <c r="C4">
        <v>6271</v>
      </c>
      <c r="D4">
        <v>25420</v>
      </c>
      <c r="E4" t="s">
        <v>377</v>
      </c>
      <c r="F4" t="s">
        <v>49</v>
      </c>
      <c r="G4">
        <v>0</v>
      </c>
      <c r="H4">
        <v>31</v>
      </c>
      <c r="I4">
        <v>0.5</v>
      </c>
      <c r="J4" t="s">
        <v>537</v>
      </c>
      <c r="K4" t="s">
        <v>534</v>
      </c>
      <c r="L4" t="s">
        <v>403</v>
      </c>
      <c r="M4" t="s">
        <v>262</v>
      </c>
      <c r="N4">
        <v>29</v>
      </c>
      <c r="O4">
        <v>32</v>
      </c>
      <c r="P4" t="s">
        <v>50</v>
      </c>
      <c r="Q4" t="s">
        <v>53</v>
      </c>
      <c r="R4">
        <v>13</v>
      </c>
      <c r="S4">
        <v>24</v>
      </c>
      <c r="T4" t="s">
        <v>54</v>
      </c>
      <c r="U4">
        <v>1</v>
      </c>
      <c r="V4" t="s">
        <v>50</v>
      </c>
      <c r="W4" t="s">
        <v>50</v>
      </c>
      <c r="X4">
        <v>13.239386</v>
      </c>
      <c r="Y4">
        <v>21</v>
      </c>
      <c r="Z4" t="s">
        <v>403</v>
      </c>
      <c r="AA4" t="s">
        <v>264</v>
      </c>
      <c r="AB4" t="s">
        <v>231</v>
      </c>
      <c r="AC4" t="s">
        <v>49</v>
      </c>
      <c r="AD4">
        <v>24</v>
      </c>
      <c r="AE4" t="s">
        <v>58</v>
      </c>
      <c r="AF4">
        <v>15</v>
      </c>
      <c r="AG4">
        <v>0</v>
      </c>
      <c r="AH4">
        <v>0</v>
      </c>
      <c r="AI4" t="s">
        <v>538</v>
      </c>
      <c r="AJ4" t="s">
        <v>108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</row>
    <row r="5" spans="1:47" x14ac:dyDescent="0.3">
      <c r="A5">
        <v>241</v>
      </c>
      <c r="B5" t="s">
        <v>47</v>
      </c>
      <c r="C5">
        <v>12956</v>
      </c>
      <c r="D5">
        <v>7234</v>
      </c>
      <c r="E5" t="s">
        <v>327</v>
      </c>
      <c r="F5" t="s">
        <v>49</v>
      </c>
      <c r="G5">
        <v>0</v>
      </c>
      <c r="H5">
        <v>31</v>
      </c>
      <c r="I5">
        <v>0.44</v>
      </c>
      <c r="J5" t="s">
        <v>303</v>
      </c>
      <c r="K5" t="s">
        <v>328</v>
      </c>
      <c r="L5" t="s">
        <v>303</v>
      </c>
      <c r="M5" t="s">
        <v>303</v>
      </c>
      <c r="N5">
        <v>30</v>
      </c>
      <c r="O5">
        <v>29</v>
      </c>
      <c r="P5" t="s">
        <v>50</v>
      </c>
      <c r="Q5" t="s">
        <v>53</v>
      </c>
      <c r="R5">
        <v>26</v>
      </c>
      <c r="S5">
        <v>4771</v>
      </c>
      <c r="T5" t="s">
        <v>163</v>
      </c>
      <c r="U5">
        <v>1</v>
      </c>
      <c r="V5" t="s">
        <v>50</v>
      </c>
      <c r="W5" t="s">
        <v>50</v>
      </c>
      <c r="X5">
        <v>27.656023999999999</v>
      </c>
      <c r="Y5">
        <v>22</v>
      </c>
      <c r="Z5" t="s">
        <v>303</v>
      </c>
      <c r="AA5" t="s">
        <v>303</v>
      </c>
      <c r="AB5" t="s">
        <v>193</v>
      </c>
      <c r="AC5" t="s">
        <v>49</v>
      </c>
      <c r="AD5">
        <v>71</v>
      </c>
      <c r="AE5">
        <v>47</v>
      </c>
      <c r="AF5">
        <v>25</v>
      </c>
      <c r="AG5">
        <v>0</v>
      </c>
      <c r="AH5">
        <v>0</v>
      </c>
      <c r="AI5" t="s">
        <v>697</v>
      </c>
      <c r="AJ5" t="s">
        <v>108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</row>
    <row r="6" spans="1:47" x14ac:dyDescent="0.3">
      <c r="A6">
        <v>242</v>
      </c>
      <c r="B6" t="s">
        <v>47</v>
      </c>
      <c r="C6">
        <v>12958</v>
      </c>
      <c r="D6">
        <v>7232</v>
      </c>
      <c r="E6" t="s">
        <v>303</v>
      </c>
      <c r="F6" t="s">
        <v>49</v>
      </c>
      <c r="G6">
        <v>0</v>
      </c>
      <c r="H6">
        <v>31</v>
      </c>
      <c r="I6">
        <v>0.5</v>
      </c>
      <c r="J6" t="s">
        <v>50</v>
      </c>
      <c r="K6" t="s">
        <v>108</v>
      </c>
      <c r="L6" t="s">
        <v>303</v>
      </c>
      <c r="M6" t="s">
        <v>50</v>
      </c>
      <c r="N6">
        <v>30</v>
      </c>
      <c r="O6">
        <v>0</v>
      </c>
      <c r="P6" t="s">
        <v>50</v>
      </c>
      <c r="Q6" t="s">
        <v>323</v>
      </c>
      <c r="R6">
        <v>490</v>
      </c>
      <c r="S6">
        <v>4569</v>
      </c>
      <c r="T6" t="s">
        <v>163</v>
      </c>
      <c r="U6">
        <v>1</v>
      </c>
      <c r="V6" t="s">
        <v>50</v>
      </c>
      <c r="W6" t="s">
        <v>50</v>
      </c>
      <c r="X6">
        <v>551.33461899999998</v>
      </c>
      <c r="Y6">
        <v>23</v>
      </c>
      <c r="Z6" t="s">
        <v>303</v>
      </c>
      <c r="AA6" t="s">
        <v>303</v>
      </c>
      <c r="AB6" t="s">
        <v>193</v>
      </c>
      <c r="AC6" t="s">
        <v>49</v>
      </c>
      <c r="AD6">
        <v>69</v>
      </c>
      <c r="AE6">
        <v>45</v>
      </c>
      <c r="AF6">
        <v>490</v>
      </c>
      <c r="AG6">
        <v>0</v>
      </c>
      <c r="AH6">
        <v>0</v>
      </c>
      <c r="AI6" t="s">
        <v>697</v>
      </c>
      <c r="AJ6" t="s">
        <v>108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</row>
    <row r="7" spans="1:47" x14ac:dyDescent="0.3">
      <c r="A7">
        <v>243</v>
      </c>
      <c r="B7" t="s">
        <v>47</v>
      </c>
      <c r="C7">
        <v>12959</v>
      </c>
      <c r="D7">
        <v>7231</v>
      </c>
      <c r="E7" t="s">
        <v>303</v>
      </c>
      <c r="F7" t="s">
        <v>49</v>
      </c>
      <c r="G7">
        <v>0</v>
      </c>
      <c r="H7">
        <v>31</v>
      </c>
      <c r="I7">
        <v>0.5</v>
      </c>
      <c r="J7" t="s">
        <v>303</v>
      </c>
      <c r="K7" t="s">
        <v>50</v>
      </c>
      <c r="L7" t="s">
        <v>303</v>
      </c>
      <c r="M7" t="s">
        <v>303</v>
      </c>
      <c r="N7">
        <v>30</v>
      </c>
      <c r="O7">
        <v>30</v>
      </c>
      <c r="P7" t="s">
        <v>50</v>
      </c>
      <c r="Q7" t="s">
        <v>53</v>
      </c>
      <c r="R7">
        <v>320</v>
      </c>
      <c r="S7">
        <v>4569</v>
      </c>
      <c r="T7" t="s">
        <v>163</v>
      </c>
      <c r="U7">
        <v>1</v>
      </c>
      <c r="V7" t="s">
        <v>50</v>
      </c>
      <c r="W7" t="s">
        <v>50</v>
      </c>
      <c r="X7">
        <v>354.876282</v>
      </c>
      <c r="Y7">
        <v>24</v>
      </c>
      <c r="Z7" t="s">
        <v>303</v>
      </c>
      <c r="AA7" t="s">
        <v>303</v>
      </c>
      <c r="AB7" t="s">
        <v>193</v>
      </c>
      <c r="AC7" t="s">
        <v>49</v>
      </c>
      <c r="AD7">
        <v>69</v>
      </c>
      <c r="AE7">
        <v>45</v>
      </c>
      <c r="AF7">
        <v>320</v>
      </c>
      <c r="AG7">
        <v>0</v>
      </c>
      <c r="AH7">
        <v>0</v>
      </c>
      <c r="AI7" t="s">
        <v>697</v>
      </c>
      <c r="AJ7" t="s">
        <v>108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</row>
    <row r="8" spans="1:47" x14ac:dyDescent="0.3">
      <c r="A8">
        <v>257</v>
      </c>
      <c r="B8" t="s">
        <v>47</v>
      </c>
      <c r="C8">
        <v>15117</v>
      </c>
      <c r="D8">
        <v>2524</v>
      </c>
      <c r="E8" t="s">
        <v>50</v>
      </c>
      <c r="F8" t="s">
        <v>49</v>
      </c>
      <c r="G8">
        <v>0</v>
      </c>
      <c r="H8">
        <v>31</v>
      </c>
      <c r="I8">
        <v>0</v>
      </c>
      <c r="J8" t="s">
        <v>50</v>
      </c>
      <c r="K8" t="s">
        <v>50</v>
      </c>
      <c r="L8" t="s">
        <v>50</v>
      </c>
      <c r="M8" t="s">
        <v>50</v>
      </c>
      <c r="N8">
        <v>0</v>
      </c>
      <c r="O8">
        <v>0</v>
      </c>
      <c r="P8" t="s">
        <v>50</v>
      </c>
      <c r="Q8" t="s">
        <v>323</v>
      </c>
      <c r="R8">
        <v>11</v>
      </c>
      <c r="S8">
        <v>18</v>
      </c>
      <c r="T8" t="s">
        <v>163</v>
      </c>
      <c r="U8">
        <v>1</v>
      </c>
      <c r="V8" t="s">
        <v>50</v>
      </c>
      <c r="W8" t="s">
        <v>50</v>
      </c>
      <c r="X8">
        <v>11.090102</v>
      </c>
      <c r="Y8">
        <v>17</v>
      </c>
      <c r="Z8" t="s">
        <v>324</v>
      </c>
      <c r="AA8" t="s">
        <v>324</v>
      </c>
      <c r="AB8" t="s">
        <v>193</v>
      </c>
      <c r="AC8" t="s">
        <v>49</v>
      </c>
      <c r="AD8">
        <v>18</v>
      </c>
      <c r="AE8" t="s">
        <v>58</v>
      </c>
      <c r="AF8">
        <v>10</v>
      </c>
      <c r="AG8">
        <v>0</v>
      </c>
      <c r="AH8">
        <v>0</v>
      </c>
      <c r="AI8" t="s">
        <v>325</v>
      </c>
      <c r="AJ8" t="s">
        <v>108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</row>
    <row r="9" spans="1:47" x14ac:dyDescent="0.3">
      <c r="A9">
        <v>263</v>
      </c>
      <c r="B9" t="s">
        <v>47</v>
      </c>
      <c r="C9">
        <v>14130</v>
      </c>
      <c r="D9">
        <v>18335</v>
      </c>
      <c r="E9" t="s">
        <v>108</v>
      </c>
      <c r="F9" t="s">
        <v>49</v>
      </c>
      <c r="G9">
        <v>0</v>
      </c>
      <c r="H9">
        <v>31</v>
      </c>
      <c r="I9">
        <v>0.5</v>
      </c>
      <c r="J9" t="s">
        <v>50</v>
      </c>
      <c r="K9" t="s">
        <v>50</v>
      </c>
      <c r="L9" t="s">
        <v>323</v>
      </c>
      <c r="M9" t="s">
        <v>323</v>
      </c>
      <c r="N9">
        <v>30</v>
      </c>
      <c r="O9">
        <v>29</v>
      </c>
      <c r="P9" t="s">
        <v>50</v>
      </c>
      <c r="Q9" t="s">
        <v>323</v>
      </c>
      <c r="R9">
        <v>111</v>
      </c>
      <c r="S9">
        <v>18</v>
      </c>
      <c r="T9" t="s">
        <v>163</v>
      </c>
      <c r="U9">
        <v>1</v>
      </c>
      <c r="V9" t="s">
        <v>50</v>
      </c>
      <c r="W9" t="s">
        <v>50</v>
      </c>
      <c r="X9">
        <v>105.704137</v>
      </c>
      <c r="Y9">
        <v>1</v>
      </c>
      <c r="Z9" t="s">
        <v>324</v>
      </c>
      <c r="AA9" t="s">
        <v>324</v>
      </c>
      <c r="AB9" t="s">
        <v>165</v>
      </c>
      <c r="AC9" t="s">
        <v>49</v>
      </c>
      <c r="AD9">
        <v>18</v>
      </c>
      <c r="AE9" t="s">
        <v>58</v>
      </c>
      <c r="AF9">
        <v>110</v>
      </c>
      <c r="AG9">
        <v>0</v>
      </c>
      <c r="AH9">
        <v>0</v>
      </c>
      <c r="AI9" t="s">
        <v>325</v>
      </c>
      <c r="AJ9" t="s">
        <v>108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</row>
    <row r="10" spans="1:47" x14ac:dyDescent="0.3">
      <c r="A10">
        <v>282</v>
      </c>
      <c r="B10" t="s">
        <v>47</v>
      </c>
      <c r="C10">
        <v>15186</v>
      </c>
      <c r="D10">
        <v>18119</v>
      </c>
      <c r="E10" t="s">
        <v>108</v>
      </c>
      <c r="F10" t="s">
        <v>49</v>
      </c>
      <c r="G10">
        <v>0</v>
      </c>
      <c r="H10">
        <v>31</v>
      </c>
      <c r="I10">
        <v>0.5</v>
      </c>
      <c r="J10" t="s">
        <v>50</v>
      </c>
      <c r="K10" t="s">
        <v>772</v>
      </c>
      <c r="L10" t="s">
        <v>50</v>
      </c>
      <c r="M10" t="s">
        <v>773</v>
      </c>
      <c r="N10">
        <v>0</v>
      </c>
      <c r="O10">
        <v>30</v>
      </c>
      <c r="P10" t="s">
        <v>50</v>
      </c>
      <c r="Q10" t="s">
        <v>323</v>
      </c>
      <c r="R10">
        <v>57</v>
      </c>
      <c r="S10">
        <v>15</v>
      </c>
      <c r="T10" t="s">
        <v>163</v>
      </c>
      <c r="U10">
        <v>1</v>
      </c>
      <c r="V10" t="s">
        <v>50</v>
      </c>
      <c r="W10" t="s">
        <v>50</v>
      </c>
      <c r="X10">
        <v>50.353008000000003</v>
      </c>
      <c r="Y10">
        <v>16</v>
      </c>
      <c r="Z10" t="s">
        <v>537</v>
      </c>
      <c r="AA10" t="s">
        <v>537</v>
      </c>
      <c r="AB10" t="s">
        <v>193</v>
      </c>
      <c r="AC10" t="s">
        <v>49</v>
      </c>
      <c r="AD10">
        <v>15</v>
      </c>
      <c r="AE10" t="s">
        <v>58</v>
      </c>
      <c r="AF10">
        <v>60</v>
      </c>
      <c r="AG10">
        <v>0</v>
      </c>
      <c r="AH10">
        <v>0</v>
      </c>
      <c r="AI10" t="s">
        <v>538</v>
      </c>
      <c r="AJ10" t="s">
        <v>108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</row>
    <row r="11" spans="1:47" x14ac:dyDescent="0.3">
      <c r="A11">
        <v>425</v>
      </c>
      <c r="B11" t="s">
        <v>47</v>
      </c>
      <c r="C11">
        <v>0</v>
      </c>
      <c r="D11">
        <v>0</v>
      </c>
      <c r="E11" t="s">
        <v>50</v>
      </c>
      <c r="F11" t="s">
        <v>173</v>
      </c>
      <c r="G11">
        <v>0</v>
      </c>
      <c r="H11">
        <v>0</v>
      </c>
      <c r="I11">
        <v>0</v>
      </c>
      <c r="J11" t="s">
        <v>50</v>
      </c>
      <c r="K11" t="s">
        <v>50</v>
      </c>
      <c r="L11" t="s">
        <v>50</v>
      </c>
      <c r="M11" t="s">
        <v>50</v>
      </c>
      <c r="N11">
        <v>0</v>
      </c>
      <c r="O11">
        <v>0</v>
      </c>
      <c r="P11" t="s">
        <v>50</v>
      </c>
      <c r="Q11" t="s">
        <v>50</v>
      </c>
      <c r="R11">
        <v>0</v>
      </c>
      <c r="S11">
        <v>0</v>
      </c>
      <c r="T11" t="s">
        <v>50</v>
      </c>
      <c r="U11">
        <v>0</v>
      </c>
      <c r="V11" t="s">
        <v>50</v>
      </c>
      <c r="W11" t="s">
        <v>50</v>
      </c>
      <c r="X11">
        <v>165.54925399999999</v>
      </c>
      <c r="Y11">
        <v>32</v>
      </c>
      <c r="Z11" t="s">
        <v>50</v>
      </c>
      <c r="AA11" t="s">
        <v>50</v>
      </c>
      <c r="AB11" t="s">
        <v>172</v>
      </c>
      <c r="AC11" t="s">
        <v>173</v>
      </c>
      <c r="AD11">
        <v>0</v>
      </c>
      <c r="AE11" t="s">
        <v>50</v>
      </c>
      <c r="AF11">
        <v>0</v>
      </c>
      <c r="AG11">
        <v>0</v>
      </c>
      <c r="AH11">
        <v>0</v>
      </c>
      <c r="AI11" t="s">
        <v>174</v>
      </c>
      <c r="AJ11" t="s">
        <v>108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</row>
    <row r="12" spans="1:47" x14ac:dyDescent="0.3">
      <c r="A12">
        <v>42</v>
      </c>
      <c r="B12" t="s">
        <v>47</v>
      </c>
      <c r="C12">
        <v>3742</v>
      </c>
      <c r="D12">
        <v>13369</v>
      </c>
      <c r="E12" t="s">
        <v>168</v>
      </c>
      <c r="F12" t="s">
        <v>155</v>
      </c>
      <c r="G12">
        <v>166300</v>
      </c>
      <c r="H12">
        <v>31</v>
      </c>
      <c r="I12">
        <v>0.5</v>
      </c>
      <c r="J12" t="s">
        <v>50</v>
      </c>
      <c r="K12" t="s">
        <v>50</v>
      </c>
      <c r="L12" t="s">
        <v>169</v>
      </c>
      <c r="M12" t="s">
        <v>170</v>
      </c>
      <c r="N12">
        <v>29</v>
      </c>
      <c r="O12">
        <v>29</v>
      </c>
      <c r="P12" t="s">
        <v>50</v>
      </c>
      <c r="Q12" t="s">
        <v>53</v>
      </c>
      <c r="R12">
        <v>27</v>
      </c>
      <c r="S12">
        <v>16</v>
      </c>
      <c r="T12" t="s">
        <v>163</v>
      </c>
      <c r="U12">
        <v>1</v>
      </c>
      <c r="V12" t="s">
        <v>171</v>
      </c>
      <c r="W12" t="s">
        <v>50</v>
      </c>
      <c r="X12">
        <v>26.999946000000001</v>
      </c>
      <c r="Y12">
        <v>166300</v>
      </c>
      <c r="Z12" t="s">
        <v>169</v>
      </c>
      <c r="AA12" t="s">
        <v>170</v>
      </c>
      <c r="AB12" t="s">
        <v>172</v>
      </c>
      <c r="AC12" t="s">
        <v>173</v>
      </c>
      <c r="AD12">
        <v>15</v>
      </c>
      <c r="AE12" t="s">
        <v>58</v>
      </c>
      <c r="AF12">
        <v>30</v>
      </c>
      <c r="AG12">
        <v>0</v>
      </c>
      <c r="AH12">
        <v>0</v>
      </c>
      <c r="AI12" t="s">
        <v>174</v>
      </c>
      <c r="AJ12" t="s">
        <v>108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</row>
    <row r="13" spans="1:47" x14ac:dyDescent="0.3">
      <c r="A13">
        <v>182</v>
      </c>
      <c r="B13" t="s">
        <v>47</v>
      </c>
      <c r="C13">
        <v>8878</v>
      </c>
      <c r="D13">
        <v>5979</v>
      </c>
      <c r="E13" t="s">
        <v>581</v>
      </c>
      <c r="F13" t="s">
        <v>49</v>
      </c>
      <c r="G13">
        <v>165929</v>
      </c>
      <c r="H13">
        <v>31</v>
      </c>
      <c r="I13">
        <v>0.91</v>
      </c>
      <c r="J13" t="s">
        <v>50</v>
      </c>
      <c r="K13">
        <v>890070</v>
      </c>
      <c r="L13" t="s">
        <v>582</v>
      </c>
      <c r="M13" t="s">
        <v>583</v>
      </c>
      <c r="N13">
        <v>29</v>
      </c>
      <c r="O13">
        <v>30</v>
      </c>
      <c r="P13" t="s">
        <v>50</v>
      </c>
      <c r="Q13" t="s">
        <v>53</v>
      </c>
      <c r="R13">
        <v>60</v>
      </c>
      <c r="S13">
        <v>1829</v>
      </c>
      <c r="T13" t="s">
        <v>163</v>
      </c>
      <c r="U13">
        <v>1</v>
      </c>
      <c r="V13" t="s">
        <v>171</v>
      </c>
      <c r="W13" t="s">
        <v>50</v>
      </c>
      <c r="X13">
        <v>60.965460999999998</v>
      </c>
      <c r="Y13">
        <v>165929</v>
      </c>
      <c r="Z13" t="s">
        <v>582</v>
      </c>
      <c r="AA13" t="s">
        <v>583</v>
      </c>
      <c r="AB13" t="s">
        <v>172</v>
      </c>
      <c r="AC13" t="s">
        <v>49</v>
      </c>
      <c r="AD13">
        <v>29</v>
      </c>
      <c r="AE13">
        <v>18</v>
      </c>
      <c r="AF13">
        <v>60</v>
      </c>
      <c r="AG13">
        <v>0</v>
      </c>
      <c r="AH13">
        <v>0</v>
      </c>
      <c r="AI13" t="s">
        <v>426</v>
      </c>
      <c r="AJ13" t="s">
        <v>108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</row>
    <row r="14" spans="1:47" x14ac:dyDescent="0.3">
      <c r="A14">
        <v>93</v>
      </c>
      <c r="B14" t="s">
        <v>47</v>
      </c>
      <c r="C14">
        <v>2948</v>
      </c>
      <c r="D14">
        <v>9270</v>
      </c>
      <c r="E14" t="s">
        <v>108</v>
      </c>
      <c r="F14" t="s">
        <v>49</v>
      </c>
      <c r="G14">
        <v>166144</v>
      </c>
      <c r="H14">
        <v>31</v>
      </c>
      <c r="I14">
        <v>0.9</v>
      </c>
      <c r="J14" t="s">
        <v>50</v>
      </c>
      <c r="K14" t="s">
        <v>50</v>
      </c>
      <c r="L14" t="s">
        <v>349</v>
      </c>
      <c r="M14" t="s">
        <v>350</v>
      </c>
      <c r="N14">
        <v>29</v>
      </c>
      <c r="O14">
        <v>29</v>
      </c>
      <c r="P14" t="s">
        <v>50</v>
      </c>
      <c r="Q14" t="s">
        <v>53</v>
      </c>
      <c r="R14">
        <v>135</v>
      </c>
      <c r="S14">
        <v>12</v>
      </c>
      <c r="T14" t="s">
        <v>163</v>
      </c>
      <c r="U14">
        <v>1</v>
      </c>
      <c r="V14" t="s">
        <v>351</v>
      </c>
      <c r="W14" t="s">
        <v>50</v>
      </c>
      <c r="X14">
        <v>136.53302500000001</v>
      </c>
      <c r="Y14">
        <v>166144</v>
      </c>
      <c r="Z14" t="s">
        <v>349</v>
      </c>
      <c r="AA14" t="s">
        <v>350</v>
      </c>
      <c r="AB14" t="s">
        <v>172</v>
      </c>
      <c r="AC14" t="s">
        <v>49</v>
      </c>
      <c r="AD14">
        <v>12</v>
      </c>
      <c r="AE14" t="s">
        <v>58</v>
      </c>
      <c r="AF14">
        <v>135</v>
      </c>
      <c r="AG14">
        <v>0</v>
      </c>
      <c r="AH14">
        <v>0</v>
      </c>
      <c r="AI14" t="s">
        <v>325</v>
      </c>
      <c r="AJ14" t="s">
        <v>108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</row>
    <row r="15" spans="1:47" x14ac:dyDescent="0.3">
      <c r="A15">
        <v>94</v>
      </c>
      <c r="B15" t="s">
        <v>47</v>
      </c>
      <c r="C15">
        <v>2949</v>
      </c>
      <c r="D15">
        <v>9271</v>
      </c>
      <c r="E15" t="s">
        <v>108</v>
      </c>
      <c r="F15" t="s">
        <v>49</v>
      </c>
      <c r="G15">
        <v>166145</v>
      </c>
      <c r="H15">
        <v>31</v>
      </c>
      <c r="I15">
        <v>0.9</v>
      </c>
      <c r="J15" t="s">
        <v>50</v>
      </c>
      <c r="K15" t="s">
        <v>50</v>
      </c>
      <c r="L15" t="s">
        <v>352</v>
      </c>
      <c r="M15" t="s">
        <v>353</v>
      </c>
      <c r="N15">
        <v>29</v>
      </c>
      <c r="O15">
        <v>29</v>
      </c>
      <c r="P15" t="s">
        <v>50</v>
      </c>
      <c r="Q15" t="s">
        <v>53</v>
      </c>
      <c r="R15">
        <v>135</v>
      </c>
      <c r="S15">
        <v>12</v>
      </c>
      <c r="T15" t="s">
        <v>163</v>
      </c>
      <c r="U15">
        <v>1</v>
      </c>
      <c r="V15" t="s">
        <v>351</v>
      </c>
      <c r="W15" t="s">
        <v>50</v>
      </c>
      <c r="X15">
        <v>134.89822000000001</v>
      </c>
      <c r="Y15">
        <v>166145</v>
      </c>
      <c r="Z15" t="s">
        <v>352</v>
      </c>
      <c r="AA15" t="s">
        <v>353</v>
      </c>
      <c r="AB15" t="s">
        <v>172</v>
      </c>
      <c r="AC15" t="s">
        <v>49</v>
      </c>
      <c r="AD15">
        <v>12</v>
      </c>
      <c r="AE15" t="s">
        <v>58</v>
      </c>
      <c r="AF15">
        <v>135</v>
      </c>
      <c r="AG15">
        <v>0</v>
      </c>
      <c r="AH15">
        <v>0</v>
      </c>
      <c r="AI15" t="s">
        <v>325</v>
      </c>
      <c r="AJ15" t="s">
        <v>108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</row>
    <row r="16" spans="1:47" x14ac:dyDescent="0.3">
      <c r="A16">
        <v>134</v>
      </c>
      <c r="B16" t="s">
        <v>47</v>
      </c>
      <c r="C16">
        <v>2935</v>
      </c>
      <c r="D16">
        <v>9195</v>
      </c>
      <c r="E16" t="s">
        <v>460</v>
      </c>
      <c r="F16" t="s">
        <v>49</v>
      </c>
      <c r="G16">
        <v>166224</v>
      </c>
      <c r="H16">
        <v>31</v>
      </c>
      <c r="I16">
        <v>0.4</v>
      </c>
      <c r="J16" t="s">
        <v>50</v>
      </c>
      <c r="K16" t="s">
        <v>461</v>
      </c>
      <c r="L16" t="s">
        <v>462</v>
      </c>
      <c r="M16" t="s">
        <v>463</v>
      </c>
      <c r="N16">
        <v>30</v>
      </c>
      <c r="O16">
        <v>30</v>
      </c>
      <c r="P16" t="s">
        <v>50</v>
      </c>
      <c r="Q16" t="s">
        <v>53</v>
      </c>
      <c r="R16">
        <v>472</v>
      </c>
      <c r="S16">
        <v>90</v>
      </c>
      <c r="T16" t="s">
        <v>163</v>
      </c>
      <c r="U16">
        <v>1</v>
      </c>
      <c r="V16" t="s">
        <v>464</v>
      </c>
      <c r="W16" t="s">
        <v>50</v>
      </c>
      <c r="X16">
        <v>307.13118900000001</v>
      </c>
      <c r="Y16">
        <v>166224</v>
      </c>
      <c r="Z16" t="s">
        <v>462</v>
      </c>
      <c r="AA16" t="s">
        <v>463</v>
      </c>
      <c r="AB16" t="s">
        <v>172</v>
      </c>
      <c r="AC16" t="s">
        <v>173</v>
      </c>
      <c r="AD16">
        <v>90</v>
      </c>
      <c r="AE16" t="s">
        <v>58</v>
      </c>
      <c r="AF16">
        <v>475</v>
      </c>
      <c r="AG16">
        <v>0</v>
      </c>
      <c r="AH16">
        <v>0</v>
      </c>
      <c r="AI16" t="s">
        <v>174</v>
      </c>
      <c r="AJ16" t="s">
        <v>108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</row>
    <row r="17" spans="1:47" x14ac:dyDescent="0.3">
      <c r="A17">
        <v>371</v>
      </c>
      <c r="B17" t="s">
        <v>47</v>
      </c>
      <c r="C17">
        <v>24672</v>
      </c>
      <c r="D17">
        <v>18521</v>
      </c>
      <c r="E17" t="s">
        <v>979</v>
      </c>
      <c r="F17" t="s">
        <v>49</v>
      </c>
      <c r="G17">
        <v>271278</v>
      </c>
      <c r="H17">
        <v>31</v>
      </c>
      <c r="I17">
        <v>2</v>
      </c>
      <c r="J17" t="s">
        <v>50</v>
      </c>
      <c r="K17">
        <v>203216</v>
      </c>
      <c r="L17" t="s">
        <v>980</v>
      </c>
      <c r="M17" t="s">
        <v>262</v>
      </c>
      <c r="N17">
        <v>29</v>
      </c>
      <c r="O17">
        <v>32</v>
      </c>
      <c r="P17" t="s">
        <v>50</v>
      </c>
      <c r="Q17" t="s">
        <v>53</v>
      </c>
      <c r="R17">
        <v>40</v>
      </c>
      <c r="S17">
        <v>18</v>
      </c>
      <c r="T17" t="s">
        <v>163</v>
      </c>
      <c r="U17">
        <v>1</v>
      </c>
      <c r="V17" t="s">
        <v>981</v>
      </c>
      <c r="W17" t="s">
        <v>50</v>
      </c>
      <c r="X17">
        <v>35.786572999999997</v>
      </c>
      <c r="Y17">
        <v>271278</v>
      </c>
      <c r="Z17" t="s">
        <v>980</v>
      </c>
      <c r="AA17" t="s">
        <v>264</v>
      </c>
      <c r="AB17" t="s">
        <v>554</v>
      </c>
      <c r="AC17" t="s">
        <v>173</v>
      </c>
      <c r="AD17">
        <v>18</v>
      </c>
      <c r="AE17" t="s">
        <v>58</v>
      </c>
      <c r="AF17">
        <v>40</v>
      </c>
      <c r="AG17">
        <v>0</v>
      </c>
      <c r="AH17">
        <v>0</v>
      </c>
      <c r="AI17" t="s">
        <v>174</v>
      </c>
      <c r="AJ17" t="s">
        <v>108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</row>
    <row r="18" spans="1:47" x14ac:dyDescent="0.3">
      <c r="A18">
        <v>144</v>
      </c>
      <c r="B18" t="s">
        <v>47</v>
      </c>
      <c r="C18">
        <v>3352</v>
      </c>
      <c r="D18">
        <v>11533</v>
      </c>
      <c r="E18" t="s">
        <v>108</v>
      </c>
      <c r="F18" t="s">
        <v>49</v>
      </c>
      <c r="G18">
        <v>240838</v>
      </c>
      <c r="H18">
        <v>31</v>
      </c>
      <c r="I18">
        <v>0.5</v>
      </c>
      <c r="J18" t="s">
        <v>50</v>
      </c>
      <c r="K18" t="s">
        <v>108</v>
      </c>
      <c r="L18" t="s">
        <v>488</v>
      </c>
      <c r="M18" t="s">
        <v>489</v>
      </c>
      <c r="N18">
        <v>29</v>
      </c>
      <c r="O18">
        <v>29</v>
      </c>
      <c r="P18" t="s">
        <v>50</v>
      </c>
      <c r="Q18" t="s">
        <v>53</v>
      </c>
      <c r="R18">
        <v>25</v>
      </c>
      <c r="S18">
        <v>12</v>
      </c>
      <c r="T18" t="s">
        <v>163</v>
      </c>
      <c r="U18">
        <v>1</v>
      </c>
      <c r="V18" t="s">
        <v>490</v>
      </c>
      <c r="W18" t="s">
        <v>50</v>
      </c>
      <c r="X18">
        <v>39.916389000000002</v>
      </c>
      <c r="Y18">
        <v>240838</v>
      </c>
      <c r="Z18" t="s">
        <v>488</v>
      </c>
      <c r="AA18" t="s">
        <v>489</v>
      </c>
      <c r="AB18" t="s">
        <v>172</v>
      </c>
      <c r="AC18" t="s">
        <v>173</v>
      </c>
      <c r="AD18">
        <v>12</v>
      </c>
      <c r="AE18" t="s">
        <v>58</v>
      </c>
      <c r="AF18">
        <v>25</v>
      </c>
      <c r="AG18">
        <v>0</v>
      </c>
      <c r="AH18">
        <v>0</v>
      </c>
      <c r="AI18" t="s">
        <v>174</v>
      </c>
      <c r="AJ18" t="s">
        <v>108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</row>
    <row r="19" spans="1:47" x14ac:dyDescent="0.3">
      <c r="A19">
        <v>82</v>
      </c>
      <c r="B19" t="s">
        <v>47</v>
      </c>
      <c r="C19">
        <v>1567</v>
      </c>
      <c r="D19">
        <v>4611</v>
      </c>
      <c r="E19" t="s">
        <v>108</v>
      </c>
      <c r="F19" t="s">
        <v>49</v>
      </c>
      <c r="G19">
        <v>0</v>
      </c>
      <c r="H19">
        <v>31</v>
      </c>
      <c r="I19">
        <v>0.5</v>
      </c>
      <c r="J19" t="s">
        <v>50</v>
      </c>
      <c r="K19" t="s">
        <v>50</v>
      </c>
      <c r="L19" t="s">
        <v>322</v>
      </c>
      <c r="M19" t="s">
        <v>50</v>
      </c>
      <c r="N19">
        <v>30</v>
      </c>
      <c r="O19">
        <v>0</v>
      </c>
      <c r="P19" t="s">
        <v>50</v>
      </c>
      <c r="Q19" t="s">
        <v>323</v>
      </c>
      <c r="R19">
        <v>105</v>
      </c>
      <c r="S19">
        <v>90</v>
      </c>
      <c r="T19" t="s">
        <v>163</v>
      </c>
      <c r="U19">
        <v>1</v>
      </c>
      <c r="V19" t="s">
        <v>199</v>
      </c>
      <c r="W19" t="s">
        <v>50</v>
      </c>
      <c r="X19">
        <v>105.747424</v>
      </c>
      <c r="Y19">
        <v>13</v>
      </c>
      <c r="Z19" t="s">
        <v>324</v>
      </c>
      <c r="AA19" t="s">
        <v>324</v>
      </c>
      <c r="AB19" t="s">
        <v>200</v>
      </c>
      <c r="AC19" t="s">
        <v>49</v>
      </c>
      <c r="AD19">
        <v>90</v>
      </c>
      <c r="AE19" t="s">
        <v>58</v>
      </c>
      <c r="AF19">
        <v>105</v>
      </c>
      <c r="AG19">
        <v>0</v>
      </c>
      <c r="AH19">
        <v>0</v>
      </c>
      <c r="AI19" t="s">
        <v>325</v>
      </c>
      <c r="AJ19" t="s">
        <v>108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</row>
    <row r="20" spans="1:47" x14ac:dyDescent="0.3">
      <c r="A20">
        <v>247</v>
      </c>
      <c r="B20" t="s">
        <v>47</v>
      </c>
      <c r="C20">
        <v>13215</v>
      </c>
      <c r="D20">
        <v>1426</v>
      </c>
      <c r="E20" t="s">
        <v>108</v>
      </c>
      <c r="F20" t="s">
        <v>49</v>
      </c>
      <c r="G20">
        <v>170035</v>
      </c>
      <c r="H20">
        <v>31</v>
      </c>
      <c r="I20">
        <v>0.5</v>
      </c>
      <c r="J20" t="s">
        <v>50</v>
      </c>
      <c r="K20" t="s">
        <v>50</v>
      </c>
      <c r="L20" t="s">
        <v>704</v>
      </c>
      <c r="M20" t="s">
        <v>705</v>
      </c>
      <c r="N20">
        <v>29</v>
      </c>
      <c r="O20">
        <v>30</v>
      </c>
      <c r="P20" t="s">
        <v>50</v>
      </c>
      <c r="Q20" t="s">
        <v>53</v>
      </c>
      <c r="R20">
        <v>31</v>
      </c>
      <c r="S20">
        <v>12</v>
      </c>
      <c r="T20" t="s">
        <v>163</v>
      </c>
      <c r="U20">
        <v>1</v>
      </c>
      <c r="V20" t="s">
        <v>263</v>
      </c>
      <c r="W20" t="s">
        <v>50</v>
      </c>
      <c r="X20">
        <v>35.562260000000002</v>
      </c>
      <c r="Y20">
        <v>170035</v>
      </c>
      <c r="Z20" t="s">
        <v>704</v>
      </c>
      <c r="AA20" t="s">
        <v>705</v>
      </c>
      <c r="AB20" t="s">
        <v>200</v>
      </c>
      <c r="AC20" t="s">
        <v>173</v>
      </c>
      <c r="AD20">
        <v>12</v>
      </c>
      <c r="AE20" t="s">
        <v>58</v>
      </c>
      <c r="AF20">
        <v>30</v>
      </c>
      <c r="AG20">
        <v>0</v>
      </c>
      <c r="AH20">
        <v>0</v>
      </c>
      <c r="AI20" t="s">
        <v>174</v>
      </c>
      <c r="AJ20" t="s">
        <v>108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</row>
    <row r="21" spans="1:47" x14ac:dyDescent="0.3">
      <c r="A21">
        <v>248</v>
      </c>
      <c r="B21" t="s">
        <v>47</v>
      </c>
      <c r="C21">
        <v>13216</v>
      </c>
      <c r="D21">
        <v>1429</v>
      </c>
      <c r="E21" t="s">
        <v>108</v>
      </c>
      <c r="F21" t="s">
        <v>49</v>
      </c>
      <c r="G21">
        <v>264070</v>
      </c>
      <c r="H21">
        <v>31</v>
      </c>
      <c r="I21">
        <v>0.5</v>
      </c>
      <c r="J21" t="s">
        <v>50</v>
      </c>
      <c r="K21" t="s">
        <v>50</v>
      </c>
      <c r="L21" t="s">
        <v>706</v>
      </c>
      <c r="M21" t="s">
        <v>262</v>
      </c>
      <c r="N21">
        <v>29</v>
      </c>
      <c r="O21">
        <v>32</v>
      </c>
      <c r="P21" t="s">
        <v>50</v>
      </c>
      <c r="Q21" t="s">
        <v>53</v>
      </c>
      <c r="R21">
        <v>28</v>
      </c>
      <c r="S21">
        <v>12</v>
      </c>
      <c r="T21" t="s">
        <v>163</v>
      </c>
      <c r="U21">
        <v>1</v>
      </c>
      <c r="V21" t="s">
        <v>263</v>
      </c>
      <c r="W21" t="s">
        <v>50</v>
      </c>
      <c r="X21">
        <v>28.80498</v>
      </c>
      <c r="Y21">
        <v>264070</v>
      </c>
      <c r="Z21" t="s">
        <v>706</v>
      </c>
      <c r="AA21" t="s">
        <v>264</v>
      </c>
      <c r="AB21" t="s">
        <v>200</v>
      </c>
      <c r="AC21" t="s">
        <v>173</v>
      </c>
      <c r="AD21">
        <v>12</v>
      </c>
      <c r="AE21" t="s">
        <v>58</v>
      </c>
      <c r="AF21">
        <v>30</v>
      </c>
      <c r="AG21">
        <v>0</v>
      </c>
      <c r="AH21">
        <v>0</v>
      </c>
      <c r="AI21" t="s">
        <v>174</v>
      </c>
      <c r="AJ21" t="s">
        <v>108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</row>
    <row r="22" spans="1:47" x14ac:dyDescent="0.3">
      <c r="A22">
        <v>249</v>
      </c>
      <c r="B22" t="s">
        <v>47</v>
      </c>
      <c r="C22">
        <v>13218</v>
      </c>
      <c r="D22">
        <v>1430</v>
      </c>
      <c r="E22" t="s">
        <v>108</v>
      </c>
      <c r="F22" t="s">
        <v>49</v>
      </c>
      <c r="G22">
        <v>170036</v>
      </c>
      <c r="H22">
        <v>31</v>
      </c>
      <c r="I22">
        <v>0.5</v>
      </c>
      <c r="J22" t="s">
        <v>50</v>
      </c>
      <c r="K22" t="s">
        <v>50</v>
      </c>
      <c r="L22" t="s">
        <v>707</v>
      </c>
      <c r="M22" t="s">
        <v>708</v>
      </c>
      <c r="N22">
        <v>29</v>
      </c>
      <c r="O22">
        <v>30</v>
      </c>
      <c r="P22" t="s">
        <v>50</v>
      </c>
      <c r="Q22" t="s">
        <v>53</v>
      </c>
      <c r="R22">
        <v>29</v>
      </c>
      <c r="S22">
        <v>12</v>
      </c>
      <c r="T22" t="s">
        <v>163</v>
      </c>
      <c r="U22">
        <v>1</v>
      </c>
      <c r="V22" t="s">
        <v>263</v>
      </c>
      <c r="W22" t="s">
        <v>50</v>
      </c>
      <c r="X22">
        <v>31.256605</v>
      </c>
      <c r="Y22">
        <v>170036</v>
      </c>
      <c r="Z22" t="s">
        <v>707</v>
      </c>
      <c r="AA22" t="s">
        <v>708</v>
      </c>
      <c r="AB22" t="s">
        <v>200</v>
      </c>
      <c r="AC22" t="s">
        <v>173</v>
      </c>
      <c r="AD22">
        <v>12</v>
      </c>
      <c r="AE22" t="s">
        <v>58</v>
      </c>
      <c r="AF22">
        <v>30</v>
      </c>
      <c r="AG22">
        <v>0</v>
      </c>
      <c r="AH22">
        <v>0</v>
      </c>
      <c r="AI22" t="s">
        <v>174</v>
      </c>
      <c r="AJ22" t="s">
        <v>108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</row>
    <row r="23" spans="1:47" x14ac:dyDescent="0.3">
      <c r="A23">
        <v>170</v>
      </c>
      <c r="B23" t="s">
        <v>47</v>
      </c>
      <c r="C23">
        <v>7191</v>
      </c>
      <c r="D23">
        <v>21003</v>
      </c>
      <c r="E23" t="s">
        <v>556</v>
      </c>
      <c r="F23" t="s">
        <v>49</v>
      </c>
      <c r="G23">
        <v>170691</v>
      </c>
      <c r="H23">
        <v>31</v>
      </c>
      <c r="I23">
        <v>0.3</v>
      </c>
      <c r="J23" t="s">
        <v>50</v>
      </c>
      <c r="K23">
        <v>204076</v>
      </c>
      <c r="L23" t="s">
        <v>557</v>
      </c>
      <c r="M23" t="s">
        <v>558</v>
      </c>
      <c r="N23">
        <v>29</v>
      </c>
      <c r="O23">
        <v>29</v>
      </c>
      <c r="P23" t="s">
        <v>50</v>
      </c>
      <c r="Q23" t="s">
        <v>323</v>
      </c>
      <c r="R23">
        <v>70</v>
      </c>
      <c r="S23">
        <v>18</v>
      </c>
      <c r="T23" t="s">
        <v>163</v>
      </c>
      <c r="U23">
        <v>1</v>
      </c>
      <c r="V23" t="s">
        <v>559</v>
      </c>
      <c r="W23" t="s">
        <v>50</v>
      </c>
      <c r="X23">
        <v>71.809841000000006</v>
      </c>
      <c r="Y23">
        <v>170691</v>
      </c>
      <c r="Z23" t="s">
        <v>557</v>
      </c>
      <c r="AA23" t="s">
        <v>558</v>
      </c>
      <c r="AB23" t="s">
        <v>165</v>
      </c>
      <c r="AC23" t="s">
        <v>49</v>
      </c>
      <c r="AD23">
        <v>18</v>
      </c>
      <c r="AE23" t="s">
        <v>58</v>
      </c>
      <c r="AF23">
        <v>70</v>
      </c>
      <c r="AG23">
        <v>0</v>
      </c>
      <c r="AH23">
        <v>0</v>
      </c>
      <c r="AI23" t="s">
        <v>325</v>
      </c>
      <c r="AJ23" t="s">
        <v>108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</row>
    <row r="24" spans="1:47" x14ac:dyDescent="0.3">
      <c r="A24">
        <v>176</v>
      </c>
      <c r="B24" t="s">
        <v>47</v>
      </c>
      <c r="C24">
        <v>7288</v>
      </c>
      <c r="D24">
        <v>10235</v>
      </c>
      <c r="E24" t="s">
        <v>50</v>
      </c>
      <c r="F24" t="s">
        <v>49</v>
      </c>
      <c r="G24">
        <v>170683</v>
      </c>
      <c r="H24">
        <v>31</v>
      </c>
      <c r="I24">
        <v>0</v>
      </c>
      <c r="J24" t="s">
        <v>50</v>
      </c>
      <c r="K24" t="s">
        <v>50</v>
      </c>
      <c r="L24" t="s">
        <v>324</v>
      </c>
      <c r="M24" t="s">
        <v>324</v>
      </c>
      <c r="N24">
        <v>29</v>
      </c>
      <c r="O24">
        <v>29</v>
      </c>
      <c r="P24" t="s">
        <v>50</v>
      </c>
      <c r="Q24" t="s">
        <v>323</v>
      </c>
      <c r="R24">
        <v>100</v>
      </c>
      <c r="S24">
        <v>1625</v>
      </c>
      <c r="T24" t="s">
        <v>163</v>
      </c>
      <c r="U24">
        <v>1</v>
      </c>
      <c r="V24" t="s">
        <v>559</v>
      </c>
      <c r="W24" t="s">
        <v>50</v>
      </c>
      <c r="X24">
        <v>94.545665999999997</v>
      </c>
      <c r="Y24">
        <v>170683</v>
      </c>
      <c r="Z24" t="s">
        <v>324</v>
      </c>
      <c r="AA24" t="s">
        <v>324</v>
      </c>
      <c r="AB24" t="s">
        <v>172</v>
      </c>
      <c r="AC24" t="s">
        <v>49</v>
      </c>
      <c r="AD24">
        <v>25</v>
      </c>
      <c r="AE24">
        <v>16</v>
      </c>
      <c r="AF24">
        <v>100</v>
      </c>
      <c r="AG24">
        <v>0</v>
      </c>
      <c r="AH24">
        <v>0</v>
      </c>
      <c r="AI24" t="s">
        <v>325</v>
      </c>
      <c r="AJ24" t="s">
        <v>108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</row>
    <row r="25" spans="1:47" x14ac:dyDescent="0.3">
      <c r="A25">
        <v>177</v>
      </c>
      <c r="B25" t="s">
        <v>47</v>
      </c>
      <c r="C25">
        <v>7292</v>
      </c>
      <c r="D25">
        <v>22799</v>
      </c>
      <c r="E25" t="s">
        <v>108</v>
      </c>
      <c r="F25" t="s">
        <v>49</v>
      </c>
      <c r="G25">
        <v>259093</v>
      </c>
      <c r="H25">
        <v>31</v>
      </c>
      <c r="I25">
        <v>0.5</v>
      </c>
      <c r="J25" t="s">
        <v>50</v>
      </c>
      <c r="K25" t="s">
        <v>50</v>
      </c>
      <c r="L25" t="s">
        <v>569</v>
      </c>
      <c r="M25" t="s">
        <v>537</v>
      </c>
      <c r="N25">
        <v>30</v>
      </c>
      <c r="O25">
        <v>30</v>
      </c>
      <c r="P25" t="s">
        <v>50</v>
      </c>
      <c r="Q25" t="s">
        <v>53</v>
      </c>
      <c r="R25">
        <v>120</v>
      </c>
      <c r="S25">
        <v>21</v>
      </c>
      <c r="T25" t="s">
        <v>163</v>
      </c>
      <c r="U25">
        <v>1</v>
      </c>
      <c r="V25" t="s">
        <v>559</v>
      </c>
      <c r="W25" t="s">
        <v>50</v>
      </c>
      <c r="X25">
        <v>120.584028</v>
      </c>
      <c r="Y25">
        <v>259093</v>
      </c>
      <c r="Z25" t="s">
        <v>569</v>
      </c>
      <c r="AA25" t="s">
        <v>537</v>
      </c>
      <c r="AB25" t="s">
        <v>165</v>
      </c>
      <c r="AC25" t="s">
        <v>49</v>
      </c>
      <c r="AD25">
        <v>21</v>
      </c>
      <c r="AE25" t="s">
        <v>58</v>
      </c>
      <c r="AF25">
        <v>120</v>
      </c>
      <c r="AG25">
        <v>0</v>
      </c>
      <c r="AH25">
        <v>0</v>
      </c>
      <c r="AI25" t="s">
        <v>570</v>
      </c>
      <c r="AJ25" t="s">
        <v>108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</row>
    <row r="26" spans="1:47" x14ac:dyDescent="0.3">
      <c r="A26">
        <v>178</v>
      </c>
      <c r="B26" t="s">
        <v>47</v>
      </c>
      <c r="C26">
        <v>7298</v>
      </c>
      <c r="D26">
        <v>22794</v>
      </c>
      <c r="E26" t="s">
        <v>108</v>
      </c>
      <c r="F26" t="s">
        <v>49</v>
      </c>
      <c r="G26">
        <v>171162</v>
      </c>
      <c r="H26">
        <v>31</v>
      </c>
      <c r="I26">
        <v>0.5</v>
      </c>
      <c r="J26" t="s">
        <v>50</v>
      </c>
      <c r="K26" t="s">
        <v>50</v>
      </c>
      <c r="L26" t="s">
        <v>571</v>
      </c>
      <c r="M26" t="s">
        <v>537</v>
      </c>
      <c r="N26">
        <v>29</v>
      </c>
      <c r="O26">
        <v>30</v>
      </c>
      <c r="P26" t="s">
        <v>50</v>
      </c>
      <c r="Q26" t="s">
        <v>53</v>
      </c>
      <c r="R26">
        <v>120</v>
      </c>
      <c r="S26">
        <v>21</v>
      </c>
      <c r="T26" t="s">
        <v>163</v>
      </c>
      <c r="U26">
        <v>1</v>
      </c>
      <c r="V26" t="s">
        <v>559</v>
      </c>
      <c r="W26" t="s">
        <v>50</v>
      </c>
      <c r="X26">
        <v>123.16292</v>
      </c>
      <c r="Y26">
        <v>171162</v>
      </c>
      <c r="Z26" t="s">
        <v>571</v>
      </c>
      <c r="AA26" t="s">
        <v>537</v>
      </c>
      <c r="AB26" t="s">
        <v>165</v>
      </c>
      <c r="AC26" t="s">
        <v>49</v>
      </c>
      <c r="AD26">
        <v>21</v>
      </c>
      <c r="AE26" t="s">
        <v>58</v>
      </c>
      <c r="AF26">
        <v>120</v>
      </c>
      <c r="AG26">
        <v>0</v>
      </c>
      <c r="AH26">
        <v>0</v>
      </c>
      <c r="AI26" t="s">
        <v>570</v>
      </c>
      <c r="AJ26" t="s">
        <v>108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</row>
    <row r="27" spans="1:47" x14ac:dyDescent="0.3">
      <c r="A27">
        <v>136</v>
      </c>
      <c r="B27" t="s">
        <v>47</v>
      </c>
      <c r="C27">
        <v>2983</v>
      </c>
      <c r="D27">
        <v>9410</v>
      </c>
      <c r="E27" t="s">
        <v>108</v>
      </c>
      <c r="F27" t="s">
        <v>49</v>
      </c>
      <c r="G27">
        <v>170362</v>
      </c>
      <c r="H27">
        <v>31</v>
      </c>
      <c r="I27">
        <v>0.5</v>
      </c>
      <c r="J27" t="s">
        <v>50</v>
      </c>
      <c r="K27" t="s">
        <v>50</v>
      </c>
      <c r="L27" t="s">
        <v>469</v>
      </c>
      <c r="M27" t="s">
        <v>470</v>
      </c>
      <c r="N27">
        <v>29</v>
      </c>
      <c r="O27">
        <v>29</v>
      </c>
      <c r="P27" t="s">
        <v>50</v>
      </c>
      <c r="Q27" t="s">
        <v>53</v>
      </c>
      <c r="R27">
        <v>80</v>
      </c>
      <c r="S27">
        <v>12</v>
      </c>
      <c r="T27" t="s">
        <v>163</v>
      </c>
      <c r="U27">
        <v>1</v>
      </c>
      <c r="V27" t="s">
        <v>471</v>
      </c>
      <c r="W27" t="s">
        <v>50</v>
      </c>
      <c r="X27">
        <v>82.297409000000002</v>
      </c>
      <c r="Y27">
        <v>170362</v>
      </c>
      <c r="Z27" t="s">
        <v>469</v>
      </c>
      <c r="AA27" t="s">
        <v>470</v>
      </c>
      <c r="AB27" t="s">
        <v>165</v>
      </c>
      <c r="AC27" t="s">
        <v>173</v>
      </c>
      <c r="AD27">
        <v>12</v>
      </c>
      <c r="AE27" t="s">
        <v>58</v>
      </c>
      <c r="AF27">
        <v>80</v>
      </c>
      <c r="AG27">
        <v>0</v>
      </c>
      <c r="AH27">
        <v>0</v>
      </c>
      <c r="AI27" t="s">
        <v>174</v>
      </c>
      <c r="AJ27" t="s">
        <v>108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</row>
    <row r="28" spans="1:47" x14ac:dyDescent="0.3">
      <c r="A28">
        <v>355</v>
      </c>
      <c r="B28" t="s">
        <v>47</v>
      </c>
      <c r="C28">
        <v>23735</v>
      </c>
      <c r="D28">
        <v>8675</v>
      </c>
      <c r="E28" t="s">
        <v>108</v>
      </c>
      <c r="F28" t="s">
        <v>49</v>
      </c>
      <c r="G28">
        <v>264006</v>
      </c>
      <c r="H28">
        <v>31</v>
      </c>
      <c r="I28">
        <v>0.5</v>
      </c>
      <c r="J28" t="s">
        <v>50</v>
      </c>
      <c r="K28" t="s">
        <v>50</v>
      </c>
      <c r="L28" t="s">
        <v>946</v>
      </c>
      <c r="M28" t="s">
        <v>636</v>
      </c>
      <c r="N28">
        <v>29</v>
      </c>
      <c r="O28">
        <v>29</v>
      </c>
      <c r="P28" t="s">
        <v>50</v>
      </c>
      <c r="Q28" t="s">
        <v>53</v>
      </c>
      <c r="R28">
        <v>66</v>
      </c>
      <c r="S28">
        <v>12</v>
      </c>
      <c r="T28" t="s">
        <v>163</v>
      </c>
      <c r="U28">
        <v>1</v>
      </c>
      <c r="V28" t="s">
        <v>471</v>
      </c>
      <c r="W28" t="s">
        <v>50</v>
      </c>
      <c r="X28">
        <v>65.924121999999997</v>
      </c>
      <c r="Y28">
        <v>264006</v>
      </c>
      <c r="Z28" t="s">
        <v>946</v>
      </c>
      <c r="AA28" t="s">
        <v>638</v>
      </c>
      <c r="AB28" t="s">
        <v>165</v>
      </c>
      <c r="AC28" t="s">
        <v>173</v>
      </c>
      <c r="AD28">
        <v>12</v>
      </c>
      <c r="AE28" t="s">
        <v>58</v>
      </c>
      <c r="AF28">
        <v>65</v>
      </c>
      <c r="AG28">
        <v>0</v>
      </c>
      <c r="AH28">
        <v>0</v>
      </c>
      <c r="AI28" t="s">
        <v>174</v>
      </c>
      <c r="AJ28" t="s">
        <v>108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</row>
    <row r="29" spans="1:47" x14ac:dyDescent="0.3">
      <c r="A29">
        <v>41</v>
      </c>
      <c r="B29" t="s">
        <v>47</v>
      </c>
      <c r="C29">
        <v>2781</v>
      </c>
      <c r="D29">
        <v>8679</v>
      </c>
      <c r="E29" t="s">
        <v>108</v>
      </c>
      <c r="F29" t="s">
        <v>155</v>
      </c>
      <c r="G29">
        <v>170724</v>
      </c>
      <c r="H29">
        <v>31</v>
      </c>
      <c r="I29">
        <v>0.5</v>
      </c>
      <c r="J29" t="s">
        <v>50</v>
      </c>
      <c r="K29" t="s">
        <v>50</v>
      </c>
      <c r="L29" t="s">
        <v>161</v>
      </c>
      <c r="M29" t="s">
        <v>162</v>
      </c>
      <c r="N29">
        <v>30</v>
      </c>
      <c r="O29">
        <v>29</v>
      </c>
      <c r="P29" t="s">
        <v>50</v>
      </c>
      <c r="Q29" t="s">
        <v>53</v>
      </c>
      <c r="R29">
        <v>188</v>
      </c>
      <c r="S29">
        <v>87137</v>
      </c>
      <c r="T29" t="s">
        <v>163</v>
      </c>
      <c r="U29">
        <v>1</v>
      </c>
      <c r="V29" t="s">
        <v>164</v>
      </c>
      <c r="W29" t="s">
        <v>50</v>
      </c>
      <c r="X29">
        <v>188.71054599999999</v>
      </c>
      <c r="Y29">
        <v>170724</v>
      </c>
      <c r="Z29" t="s">
        <v>161</v>
      </c>
      <c r="AA29" t="s">
        <v>162</v>
      </c>
      <c r="AB29" t="s">
        <v>165</v>
      </c>
      <c r="AC29" t="s">
        <v>166</v>
      </c>
      <c r="AD29">
        <v>137</v>
      </c>
      <c r="AE29">
        <v>87</v>
      </c>
      <c r="AF29">
        <v>190</v>
      </c>
      <c r="AG29">
        <v>0</v>
      </c>
      <c r="AH29">
        <v>0</v>
      </c>
      <c r="AI29" t="s">
        <v>167</v>
      </c>
      <c r="AJ29" t="s">
        <v>108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</row>
    <row r="30" spans="1:47" x14ac:dyDescent="0.3">
      <c r="A30">
        <v>59</v>
      </c>
      <c r="B30" t="s">
        <v>47</v>
      </c>
      <c r="C30">
        <v>638</v>
      </c>
      <c r="D30">
        <v>1594</v>
      </c>
      <c r="E30" t="s">
        <v>108</v>
      </c>
      <c r="F30" t="s">
        <v>49</v>
      </c>
      <c r="G30">
        <v>170700</v>
      </c>
      <c r="H30">
        <v>31</v>
      </c>
      <c r="I30">
        <v>0.5</v>
      </c>
      <c r="J30" t="s">
        <v>50</v>
      </c>
      <c r="K30" t="s">
        <v>50</v>
      </c>
      <c r="L30" t="s">
        <v>248</v>
      </c>
      <c r="M30" t="s">
        <v>249</v>
      </c>
      <c r="N30">
        <v>29</v>
      </c>
      <c r="O30">
        <v>29</v>
      </c>
      <c r="P30" t="s">
        <v>50</v>
      </c>
      <c r="Q30" t="s">
        <v>53</v>
      </c>
      <c r="R30">
        <v>40</v>
      </c>
      <c r="S30">
        <v>18</v>
      </c>
      <c r="T30" t="s">
        <v>163</v>
      </c>
      <c r="U30">
        <v>1</v>
      </c>
      <c r="V30" t="s">
        <v>164</v>
      </c>
      <c r="W30" t="s">
        <v>50</v>
      </c>
      <c r="X30">
        <v>42.801783999999998</v>
      </c>
      <c r="Y30">
        <v>170700</v>
      </c>
      <c r="Z30" t="s">
        <v>248</v>
      </c>
      <c r="AA30" t="s">
        <v>249</v>
      </c>
      <c r="AB30" t="s">
        <v>165</v>
      </c>
      <c r="AC30" t="s">
        <v>173</v>
      </c>
      <c r="AD30">
        <v>18</v>
      </c>
      <c r="AE30" t="s">
        <v>58</v>
      </c>
      <c r="AF30">
        <v>40</v>
      </c>
      <c r="AG30">
        <v>0</v>
      </c>
      <c r="AH30">
        <v>0</v>
      </c>
      <c r="AI30" t="s">
        <v>174</v>
      </c>
      <c r="AJ30" t="s">
        <v>108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</row>
    <row r="31" spans="1:47" x14ac:dyDescent="0.3">
      <c r="A31">
        <v>119</v>
      </c>
      <c r="B31" t="s">
        <v>47</v>
      </c>
      <c r="C31">
        <v>2791</v>
      </c>
      <c r="D31">
        <v>8692</v>
      </c>
      <c r="E31" t="s">
        <v>108</v>
      </c>
      <c r="F31" t="s">
        <v>49</v>
      </c>
      <c r="G31">
        <v>170727</v>
      </c>
      <c r="H31">
        <v>31</v>
      </c>
      <c r="I31">
        <v>0.5</v>
      </c>
      <c r="J31" t="s">
        <v>50</v>
      </c>
      <c r="K31" t="s">
        <v>50</v>
      </c>
      <c r="L31" t="s">
        <v>425</v>
      </c>
      <c r="M31" t="s">
        <v>423</v>
      </c>
      <c r="N31">
        <v>29</v>
      </c>
      <c r="O31">
        <v>30</v>
      </c>
      <c r="P31" t="s">
        <v>50</v>
      </c>
      <c r="Q31" t="s">
        <v>53</v>
      </c>
      <c r="R31">
        <v>46</v>
      </c>
      <c r="S31">
        <v>18</v>
      </c>
      <c r="T31" t="s">
        <v>163</v>
      </c>
      <c r="U31">
        <v>1</v>
      </c>
      <c r="V31" t="s">
        <v>164</v>
      </c>
      <c r="W31" t="s">
        <v>50</v>
      </c>
      <c r="X31">
        <v>45.607329</v>
      </c>
      <c r="Y31">
        <v>170727</v>
      </c>
      <c r="Z31" t="s">
        <v>425</v>
      </c>
      <c r="AA31" t="s">
        <v>423</v>
      </c>
      <c r="AB31" t="s">
        <v>165</v>
      </c>
      <c r="AC31" t="s">
        <v>49</v>
      </c>
      <c r="AD31">
        <v>18</v>
      </c>
      <c r="AE31" t="s">
        <v>58</v>
      </c>
      <c r="AF31">
        <v>45</v>
      </c>
      <c r="AG31">
        <v>0</v>
      </c>
      <c r="AH31">
        <v>0</v>
      </c>
      <c r="AI31" t="s">
        <v>426</v>
      </c>
      <c r="AJ31" t="s">
        <v>108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</row>
    <row r="32" spans="1:47" x14ac:dyDescent="0.3">
      <c r="A32">
        <v>137</v>
      </c>
      <c r="B32" t="s">
        <v>47</v>
      </c>
      <c r="C32">
        <v>2984</v>
      </c>
      <c r="D32">
        <v>9413</v>
      </c>
      <c r="E32" t="s">
        <v>108</v>
      </c>
      <c r="F32" t="s">
        <v>49</v>
      </c>
      <c r="G32">
        <v>170365</v>
      </c>
      <c r="H32">
        <v>31</v>
      </c>
      <c r="I32">
        <v>0.5</v>
      </c>
      <c r="J32" t="s">
        <v>50</v>
      </c>
      <c r="K32" t="s">
        <v>50</v>
      </c>
      <c r="L32" t="s">
        <v>472</v>
      </c>
      <c r="M32" t="s">
        <v>473</v>
      </c>
      <c r="N32">
        <v>29</v>
      </c>
      <c r="O32">
        <v>30</v>
      </c>
      <c r="P32" t="s">
        <v>50</v>
      </c>
      <c r="Q32" t="s">
        <v>53</v>
      </c>
      <c r="R32">
        <v>16</v>
      </c>
      <c r="S32">
        <v>18</v>
      </c>
      <c r="T32" t="s">
        <v>163</v>
      </c>
      <c r="U32">
        <v>1</v>
      </c>
      <c r="V32" t="s">
        <v>164</v>
      </c>
      <c r="W32" t="s">
        <v>50</v>
      </c>
      <c r="X32">
        <v>19.405180000000001</v>
      </c>
      <c r="Y32">
        <v>170365</v>
      </c>
      <c r="Z32" t="s">
        <v>472</v>
      </c>
      <c r="AA32" t="s">
        <v>473</v>
      </c>
      <c r="AB32" t="s">
        <v>165</v>
      </c>
      <c r="AC32" t="s">
        <v>173</v>
      </c>
      <c r="AD32">
        <v>18</v>
      </c>
      <c r="AE32" t="s">
        <v>58</v>
      </c>
      <c r="AF32">
        <v>15</v>
      </c>
      <c r="AG32">
        <v>0</v>
      </c>
      <c r="AH32">
        <v>0</v>
      </c>
      <c r="AI32" t="s">
        <v>174</v>
      </c>
      <c r="AJ32" t="s">
        <v>108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</row>
    <row r="33" spans="1:47" x14ac:dyDescent="0.3">
      <c r="A33">
        <v>264</v>
      </c>
      <c r="B33" t="s">
        <v>47</v>
      </c>
      <c r="C33">
        <v>14131</v>
      </c>
      <c r="D33">
        <v>18336</v>
      </c>
      <c r="E33" t="s">
        <v>108</v>
      </c>
      <c r="F33" t="s">
        <v>49</v>
      </c>
      <c r="G33">
        <v>170519</v>
      </c>
      <c r="H33">
        <v>31</v>
      </c>
      <c r="I33">
        <v>0.5</v>
      </c>
      <c r="J33" t="s">
        <v>50</v>
      </c>
      <c r="K33" t="s">
        <v>50</v>
      </c>
      <c r="L33" t="s">
        <v>737</v>
      </c>
      <c r="M33" t="s">
        <v>738</v>
      </c>
      <c r="N33">
        <v>30</v>
      </c>
      <c r="O33">
        <v>30</v>
      </c>
      <c r="P33" t="s">
        <v>50</v>
      </c>
      <c r="Q33" t="s">
        <v>53</v>
      </c>
      <c r="R33">
        <v>63</v>
      </c>
      <c r="S33">
        <v>18</v>
      </c>
      <c r="T33" t="s">
        <v>163</v>
      </c>
      <c r="U33">
        <v>1</v>
      </c>
      <c r="V33" t="s">
        <v>164</v>
      </c>
      <c r="W33" t="s">
        <v>50</v>
      </c>
      <c r="X33">
        <v>62.493422000000002</v>
      </c>
      <c r="Y33">
        <v>170519</v>
      </c>
      <c r="Z33" t="s">
        <v>737</v>
      </c>
      <c r="AA33" t="s">
        <v>738</v>
      </c>
      <c r="AB33" t="s">
        <v>165</v>
      </c>
      <c r="AC33" t="s">
        <v>173</v>
      </c>
      <c r="AD33">
        <v>18</v>
      </c>
      <c r="AE33" t="s">
        <v>58</v>
      </c>
      <c r="AF33">
        <v>65</v>
      </c>
      <c r="AG33">
        <v>0</v>
      </c>
      <c r="AH33">
        <v>0</v>
      </c>
      <c r="AI33" t="s">
        <v>174</v>
      </c>
      <c r="AJ33" t="s">
        <v>108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</row>
    <row r="34" spans="1:47" x14ac:dyDescent="0.3">
      <c r="A34">
        <v>150</v>
      </c>
      <c r="B34" t="s">
        <v>47</v>
      </c>
      <c r="C34">
        <v>3770</v>
      </c>
      <c r="D34">
        <v>13592</v>
      </c>
      <c r="E34" t="s">
        <v>50</v>
      </c>
      <c r="F34" t="s">
        <v>49</v>
      </c>
      <c r="G34">
        <v>170484</v>
      </c>
      <c r="H34">
        <v>31</v>
      </c>
      <c r="I34">
        <v>0</v>
      </c>
      <c r="J34" t="s">
        <v>50</v>
      </c>
      <c r="K34">
        <v>900015</v>
      </c>
      <c r="L34" t="s">
        <v>504</v>
      </c>
      <c r="M34" t="s">
        <v>505</v>
      </c>
      <c r="N34">
        <v>29</v>
      </c>
      <c r="O34">
        <v>30</v>
      </c>
      <c r="P34" t="s">
        <v>50</v>
      </c>
      <c r="Q34" t="s">
        <v>53</v>
      </c>
      <c r="R34">
        <v>85</v>
      </c>
      <c r="S34">
        <v>42</v>
      </c>
      <c r="T34" t="s">
        <v>163</v>
      </c>
      <c r="U34">
        <v>1</v>
      </c>
      <c r="V34" t="s">
        <v>506</v>
      </c>
      <c r="W34" t="s">
        <v>50</v>
      </c>
      <c r="X34">
        <v>85.375157000000002</v>
      </c>
      <c r="Y34">
        <v>170484</v>
      </c>
      <c r="Z34" t="s">
        <v>504</v>
      </c>
      <c r="AA34" t="s">
        <v>505</v>
      </c>
      <c r="AB34" t="s">
        <v>172</v>
      </c>
      <c r="AC34" t="s">
        <v>166</v>
      </c>
      <c r="AD34">
        <v>42</v>
      </c>
      <c r="AE34" t="s">
        <v>58</v>
      </c>
      <c r="AF34">
        <v>85</v>
      </c>
      <c r="AG34">
        <v>0</v>
      </c>
      <c r="AH34">
        <v>0</v>
      </c>
      <c r="AI34" t="s">
        <v>167</v>
      </c>
      <c r="AJ34" t="s">
        <v>108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</row>
    <row r="35" spans="1:47" x14ac:dyDescent="0.3">
      <c r="A35">
        <v>60</v>
      </c>
      <c r="B35" t="s">
        <v>47</v>
      </c>
      <c r="C35">
        <v>654</v>
      </c>
      <c r="D35">
        <v>1634</v>
      </c>
      <c r="E35" t="s">
        <v>108</v>
      </c>
      <c r="F35" t="s">
        <v>49</v>
      </c>
      <c r="G35">
        <v>170139</v>
      </c>
      <c r="H35">
        <v>31</v>
      </c>
      <c r="I35">
        <v>0.5</v>
      </c>
      <c r="J35" t="s">
        <v>50</v>
      </c>
      <c r="K35" t="s">
        <v>50</v>
      </c>
      <c r="L35" t="s">
        <v>250</v>
      </c>
      <c r="M35" t="s">
        <v>251</v>
      </c>
      <c r="N35">
        <v>29</v>
      </c>
      <c r="O35">
        <v>30</v>
      </c>
      <c r="P35" t="s">
        <v>50</v>
      </c>
      <c r="Q35" t="s">
        <v>53</v>
      </c>
      <c r="R35">
        <v>5</v>
      </c>
      <c r="S35">
        <v>18</v>
      </c>
      <c r="T35" t="s">
        <v>163</v>
      </c>
      <c r="U35">
        <v>1</v>
      </c>
      <c r="V35" t="s">
        <v>252</v>
      </c>
      <c r="W35" t="s">
        <v>50</v>
      </c>
      <c r="X35">
        <v>9.8491379999999999</v>
      </c>
      <c r="Y35">
        <v>170139</v>
      </c>
      <c r="Z35" t="s">
        <v>250</v>
      </c>
      <c r="AA35" t="s">
        <v>251</v>
      </c>
      <c r="AB35" t="s">
        <v>172</v>
      </c>
      <c r="AC35" t="s">
        <v>173</v>
      </c>
      <c r="AD35">
        <v>18</v>
      </c>
      <c r="AE35" t="s">
        <v>58</v>
      </c>
      <c r="AF35">
        <v>5</v>
      </c>
      <c r="AG35">
        <v>0</v>
      </c>
      <c r="AH35">
        <v>0</v>
      </c>
      <c r="AI35" t="s">
        <v>174</v>
      </c>
      <c r="AJ35" t="s">
        <v>108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</row>
    <row r="36" spans="1:47" x14ac:dyDescent="0.3">
      <c r="A36">
        <v>61</v>
      </c>
      <c r="B36" t="s">
        <v>47</v>
      </c>
      <c r="C36">
        <v>655</v>
      </c>
      <c r="D36">
        <v>1636</v>
      </c>
      <c r="E36" t="s">
        <v>108</v>
      </c>
      <c r="F36" t="s">
        <v>49</v>
      </c>
      <c r="G36">
        <v>170141</v>
      </c>
      <c r="H36">
        <v>31</v>
      </c>
      <c r="I36">
        <v>0.5</v>
      </c>
      <c r="J36" t="s">
        <v>50</v>
      </c>
      <c r="K36" t="s">
        <v>50</v>
      </c>
      <c r="L36" t="s">
        <v>253</v>
      </c>
      <c r="M36" t="s">
        <v>254</v>
      </c>
      <c r="N36">
        <v>29</v>
      </c>
      <c r="O36">
        <v>30</v>
      </c>
      <c r="P36" t="s">
        <v>50</v>
      </c>
      <c r="Q36" t="s">
        <v>53</v>
      </c>
      <c r="R36">
        <v>5</v>
      </c>
      <c r="S36">
        <v>18</v>
      </c>
      <c r="T36" t="s">
        <v>163</v>
      </c>
      <c r="U36">
        <v>1</v>
      </c>
      <c r="V36" t="s">
        <v>252</v>
      </c>
      <c r="W36" t="s">
        <v>50</v>
      </c>
      <c r="X36">
        <v>8.5444089999999999</v>
      </c>
      <c r="Y36">
        <v>170141</v>
      </c>
      <c r="Z36" t="s">
        <v>253</v>
      </c>
      <c r="AA36" t="s">
        <v>254</v>
      </c>
      <c r="AB36" t="s">
        <v>172</v>
      </c>
      <c r="AC36" t="s">
        <v>173</v>
      </c>
      <c r="AD36">
        <v>18</v>
      </c>
      <c r="AE36" t="s">
        <v>58</v>
      </c>
      <c r="AF36">
        <v>5</v>
      </c>
      <c r="AG36">
        <v>0</v>
      </c>
      <c r="AH36">
        <v>0</v>
      </c>
      <c r="AI36" t="s">
        <v>174</v>
      </c>
      <c r="AJ36" t="s">
        <v>108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</row>
    <row r="37" spans="1:47" x14ac:dyDescent="0.3">
      <c r="A37">
        <v>62</v>
      </c>
      <c r="B37" t="s">
        <v>47</v>
      </c>
      <c r="C37">
        <v>656</v>
      </c>
      <c r="D37">
        <v>1637</v>
      </c>
      <c r="E37" t="s">
        <v>108</v>
      </c>
      <c r="F37" t="s">
        <v>49</v>
      </c>
      <c r="G37">
        <v>170142</v>
      </c>
      <c r="H37">
        <v>31</v>
      </c>
      <c r="I37">
        <v>0.5</v>
      </c>
      <c r="J37" t="s">
        <v>50</v>
      </c>
      <c r="K37" t="s">
        <v>50</v>
      </c>
      <c r="L37" t="s">
        <v>254</v>
      </c>
      <c r="M37" t="s">
        <v>251</v>
      </c>
      <c r="N37">
        <v>30</v>
      </c>
      <c r="O37">
        <v>30</v>
      </c>
      <c r="P37" t="s">
        <v>50</v>
      </c>
      <c r="Q37" t="s">
        <v>53</v>
      </c>
      <c r="R37">
        <v>500</v>
      </c>
      <c r="S37">
        <v>18</v>
      </c>
      <c r="T37" t="s">
        <v>163</v>
      </c>
      <c r="U37">
        <v>1</v>
      </c>
      <c r="V37" t="s">
        <v>252</v>
      </c>
      <c r="W37" t="s">
        <v>50</v>
      </c>
      <c r="X37">
        <v>501.000652</v>
      </c>
      <c r="Y37">
        <v>170142</v>
      </c>
      <c r="Z37" t="s">
        <v>254</v>
      </c>
      <c r="AA37" t="s">
        <v>251</v>
      </c>
      <c r="AB37" t="s">
        <v>172</v>
      </c>
      <c r="AC37" t="s">
        <v>173</v>
      </c>
      <c r="AD37">
        <v>18</v>
      </c>
      <c r="AE37" t="s">
        <v>58</v>
      </c>
      <c r="AF37">
        <v>500</v>
      </c>
      <c r="AG37">
        <v>0</v>
      </c>
      <c r="AH37">
        <v>0</v>
      </c>
      <c r="AI37" t="s">
        <v>174</v>
      </c>
      <c r="AJ37" t="s">
        <v>108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</row>
    <row r="38" spans="1:47" x14ac:dyDescent="0.3">
      <c r="A38">
        <v>185</v>
      </c>
      <c r="B38" t="s">
        <v>47</v>
      </c>
      <c r="C38">
        <v>8800</v>
      </c>
      <c r="D38">
        <v>1633</v>
      </c>
      <c r="E38" t="s">
        <v>108</v>
      </c>
      <c r="F38" t="s">
        <v>49</v>
      </c>
      <c r="G38">
        <v>170138</v>
      </c>
      <c r="H38">
        <v>31</v>
      </c>
      <c r="I38">
        <v>0.5</v>
      </c>
      <c r="J38" t="s">
        <v>50</v>
      </c>
      <c r="K38" t="s">
        <v>50</v>
      </c>
      <c r="L38" t="s">
        <v>590</v>
      </c>
      <c r="M38" t="s">
        <v>591</v>
      </c>
      <c r="N38">
        <v>29</v>
      </c>
      <c r="O38">
        <v>30</v>
      </c>
      <c r="P38" t="s">
        <v>50</v>
      </c>
      <c r="Q38" t="s">
        <v>53</v>
      </c>
      <c r="R38">
        <v>5</v>
      </c>
      <c r="S38">
        <v>18</v>
      </c>
      <c r="T38" t="s">
        <v>163</v>
      </c>
      <c r="U38">
        <v>1</v>
      </c>
      <c r="V38" t="s">
        <v>252</v>
      </c>
      <c r="W38" t="s">
        <v>50</v>
      </c>
      <c r="X38">
        <v>6.2872170000000001</v>
      </c>
      <c r="Y38">
        <v>170138</v>
      </c>
      <c r="Z38" t="s">
        <v>590</v>
      </c>
      <c r="AA38" t="s">
        <v>591</v>
      </c>
      <c r="AB38" t="s">
        <v>172</v>
      </c>
      <c r="AC38" t="s">
        <v>173</v>
      </c>
      <c r="AD38">
        <v>18</v>
      </c>
      <c r="AE38" t="s">
        <v>58</v>
      </c>
      <c r="AF38">
        <v>5</v>
      </c>
      <c r="AG38">
        <v>0</v>
      </c>
      <c r="AH38">
        <v>0</v>
      </c>
      <c r="AI38" t="s">
        <v>174</v>
      </c>
      <c r="AJ38" t="s">
        <v>108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</row>
    <row r="39" spans="1:47" x14ac:dyDescent="0.3">
      <c r="A39">
        <v>186</v>
      </c>
      <c r="B39" t="s">
        <v>47</v>
      </c>
      <c r="C39">
        <v>8801</v>
      </c>
      <c r="D39">
        <v>1632</v>
      </c>
      <c r="E39" t="s">
        <v>108</v>
      </c>
      <c r="F39" t="s">
        <v>49</v>
      </c>
      <c r="G39">
        <v>263985</v>
      </c>
      <c r="H39">
        <v>31</v>
      </c>
      <c r="I39">
        <v>0.5</v>
      </c>
      <c r="J39" t="s">
        <v>50</v>
      </c>
      <c r="K39" t="s">
        <v>50</v>
      </c>
      <c r="L39" t="s">
        <v>592</v>
      </c>
      <c r="M39" t="s">
        <v>262</v>
      </c>
      <c r="N39">
        <v>29</v>
      </c>
      <c r="O39">
        <v>32</v>
      </c>
      <c r="P39" t="s">
        <v>50</v>
      </c>
      <c r="Q39" t="s">
        <v>53</v>
      </c>
      <c r="R39">
        <v>5</v>
      </c>
      <c r="S39">
        <v>18</v>
      </c>
      <c r="T39" t="s">
        <v>163</v>
      </c>
      <c r="U39">
        <v>1</v>
      </c>
      <c r="V39" t="s">
        <v>252</v>
      </c>
      <c r="W39" t="s">
        <v>50</v>
      </c>
      <c r="X39">
        <v>6.9474790000000004</v>
      </c>
      <c r="Y39">
        <v>263985</v>
      </c>
      <c r="Z39" t="s">
        <v>592</v>
      </c>
      <c r="AA39" t="s">
        <v>264</v>
      </c>
      <c r="AB39" t="s">
        <v>172</v>
      </c>
      <c r="AC39" t="s">
        <v>173</v>
      </c>
      <c r="AD39">
        <v>18</v>
      </c>
      <c r="AE39" t="s">
        <v>58</v>
      </c>
      <c r="AF39">
        <v>5</v>
      </c>
      <c r="AG39">
        <v>0</v>
      </c>
      <c r="AH39">
        <v>0</v>
      </c>
      <c r="AI39" t="s">
        <v>174</v>
      </c>
      <c r="AJ39" t="s">
        <v>108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</row>
    <row r="40" spans="1:47" x14ac:dyDescent="0.3">
      <c r="A40">
        <v>187</v>
      </c>
      <c r="B40" t="s">
        <v>47</v>
      </c>
      <c r="C40">
        <v>8808</v>
      </c>
      <c r="D40">
        <v>1635</v>
      </c>
      <c r="E40" t="s">
        <v>108</v>
      </c>
      <c r="F40" t="s">
        <v>49</v>
      </c>
      <c r="G40">
        <v>170140</v>
      </c>
      <c r="H40">
        <v>31</v>
      </c>
      <c r="I40">
        <v>0.5</v>
      </c>
      <c r="J40" t="s">
        <v>50</v>
      </c>
      <c r="K40" t="s">
        <v>50</v>
      </c>
      <c r="L40" t="s">
        <v>251</v>
      </c>
      <c r="M40" t="s">
        <v>593</v>
      </c>
      <c r="N40">
        <v>30</v>
      </c>
      <c r="O40">
        <v>30</v>
      </c>
      <c r="P40" t="s">
        <v>50</v>
      </c>
      <c r="Q40" t="s">
        <v>53</v>
      </c>
      <c r="R40">
        <v>300</v>
      </c>
      <c r="S40">
        <v>18</v>
      </c>
      <c r="T40" t="s">
        <v>163</v>
      </c>
      <c r="U40">
        <v>1</v>
      </c>
      <c r="V40" t="s">
        <v>252</v>
      </c>
      <c r="W40" t="s">
        <v>50</v>
      </c>
      <c r="X40">
        <v>299.03069900000003</v>
      </c>
      <c r="Y40">
        <v>170140</v>
      </c>
      <c r="Z40" t="s">
        <v>251</v>
      </c>
      <c r="AA40" t="s">
        <v>593</v>
      </c>
      <c r="AB40" t="s">
        <v>172</v>
      </c>
      <c r="AC40" t="s">
        <v>173</v>
      </c>
      <c r="AD40">
        <v>18</v>
      </c>
      <c r="AE40" t="s">
        <v>58</v>
      </c>
      <c r="AF40">
        <v>300</v>
      </c>
      <c r="AG40">
        <v>0</v>
      </c>
      <c r="AH40">
        <v>0</v>
      </c>
      <c r="AI40" t="s">
        <v>174</v>
      </c>
      <c r="AJ40" t="s">
        <v>108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</row>
    <row r="41" spans="1:47" x14ac:dyDescent="0.3">
      <c r="A41">
        <v>102</v>
      </c>
      <c r="B41" t="s">
        <v>47</v>
      </c>
      <c r="C41">
        <v>2088</v>
      </c>
      <c r="D41">
        <v>6197</v>
      </c>
      <c r="E41" t="s">
        <v>366</v>
      </c>
      <c r="F41" t="s">
        <v>49</v>
      </c>
      <c r="G41">
        <v>170647</v>
      </c>
      <c r="H41">
        <v>31</v>
      </c>
      <c r="I41">
        <v>0.5</v>
      </c>
      <c r="J41" t="s">
        <v>50</v>
      </c>
      <c r="K41">
        <v>860245</v>
      </c>
      <c r="L41" t="s">
        <v>370</v>
      </c>
      <c r="M41" t="s">
        <v>371</v>
      </c>
      <c r="N41">
        <v>30</v>
      </c>
      <c r="O41">
        <v>29</v>
      </c>
      <c r="P41" t="s">
        <v>50</v>
      </c>
      <c r="Q41" t="s">
        <v>53</v>
      </c>
      <c r="R41">
        <v>27</v>
      </c>
      <c r="S41">
        <v>18</v>
      </c>
      <c r="T41" t="s">
        <v>163</v>
      </c>
      <c r="U41">
        <v>1</v>
      </c>
      <c r="V41" t="s">
        <v>180</v>
      </c>
      <c r="W41" t="s">
        <v>50</v>
      </c>
      <c r="X41">
        <v>29.999939999999999</v>
      </c>
      <c r="Y41">
        <v>170647</v>
      </c>
      <c r="Z41" t="s">
        <v>370</v>
      </c>
      <c r="AA41" t="s">
        <v>371</v>
      </c>
      <c r="AB41" t="s">
        <v>172</v>
      </c>
      <c r="AC41" t="s">
        <v>49</v>
      </c>
      <c r="AD41">
        <v>18</v>
      </c>
      <c r="AE41" t="s">
        <v>58</v>
      </c>
      <c r="AF41">
        <v>30</v>
      </c>
      <c r="AG41">
        <v>0</v>
      </c>
      <c r="AH41">
        <v>0</v>
      </c>
      <c r="AI41" t="s">
        <v>107</v>
      </c>
      <c r="AJ41" t="s">
        <v>108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</row>
    <row r="42" spans="1:47" x14ac:dyDescent="0.3">
      <c r="A42">
        <v>271</v>
      </c>
      <c r="B42" t="s">
        <v>47</v>
      </c>
      <c r="C42">
        <v>14180</v>
      </c>
      <c r="D42">
        <v>7303</v>
      </c>
      <c r="E42" t="s">
        <v>108</v>
      </c>
      <c r="F42" t="s">
        <v>49</v>
      </c>
      <c r="G42">
        <v>263976</v>
      </c>
      <c r="H42">
        <v>31</v>
      </c>
      <c r="I42">
        <v>1</v>
      </c>
      <c r="J42" t="s">
        <v>50</v>
      </c>
      <c r="K42" t="s">
        <v>50</v>
      </c>
      <c r="L42" t="s">
        <v>750</v>
      </c>
      <c r="M42" t="s">
        <v>262</v>
      </c>
      <c r="N42">
        <v>29</v>
      </c>
      <c r="O42">
        <v>32</v>
      </c>
      <c r="P42" t="s">
        <v>50</v>
      </c>
      <c r="Q42" t="s">
        <v>53</v>
      </c>
      <c r="R42">
        <v>100</v>
      </c>
      <c r="S42">
        <v>16</v>
      </c>
      <c r="T42" t="s">
        <v>163</v>
      </c>
      <c r="U42">
        <v>1</v>
      </c>
      <c r="V42" t="s">
        <v>180</v>
      </c>
      <c r="W42" t="s">
        <v>50</v>
      </c>
      <c r="X42">
        <v>101.02753300000001</v>
      </c>
      <c r="Y42">
        <v>263976</v>
      </c>
      <c r="Z42" t="s">
        <v>750</v>
      </c>
      <c r="AA42" t="s">
        <v>264</v>
      </c>
      <c r="AB42" t="s">
        <v>172</v>
      </c>
      <c r="AC42" t="s">
        <v>49</v>
      </c>
      <c r="AD42">
        <v>16</v>
      </c>
      <c r="AE42" t="s">
        <v>58</v>
      </c>
      <c r="AF42">
        <v>100</v>
      </c>
      <c r="AG42">
        <v>0</v>
      </c>
      <c r="AH42">
        <v>0</v>
      </c>
      <c r="AI42" t="s">
        <v>570</v>
      </c>
      <c r="AJ42" t="s">
        <v>108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</row>
    <row r="43" spans="1:47" x14ac:dyDescent="0.3">
      <c r="A43">
        <v>90</v>
      </c>
      <c r="B43" t="s">
        <v>47</v>
      </c>
      <c r="C43">
        <v>1849</v>
      </c>
      <c r="D43">
        <v>5382</v>
      </c>
      <c r="E43" t="s">
        <v>108</v>
      </c>
      <c r="F43" t="s">
        <v>49</v>
      </c>
      <c r="G43">
        <v>170772</v>
      </c>
      <c r="H43">
        <v>31</v>
      </c>
      <c r="I43">
        <v>0.5</v>
      </c>
      <c r="J43" t="s">
        <v>50</v>
      </c>
      <c r="K43" t="s">
        <v>50</v>
      </c>
      <c r="L43" t="s">
        <v>338</v>
      </c>
      <c r="M43" t="s">
        <v>339</v>
      </c>
      <c r="N43">
        <v>30</v>
      </c>
      <c r="O43">
        <v>30</v>
      </c>
      <c r="P43" t="s">
        <v>50</v>
      </c>
      <c r="Q43" t="s">
        <v>53</v>
      </c>
      <c r="R43">
        <v>233</v>
      </c>
      <c r="S43">
        <v>27</v>
      </c>
      <c r="T43" t="s">
        <v>163</v>
      </c>
      <c r="U43">
        <v>1</v>
      </c>
      <c r="V43" t="s">
        <v>340</v>
      </c>
      <c r="W43" t="s">
        <v>50</v>
      </c>
      <c r="X43">
        <v>233.401433</v>
      </c>
      <c r="Y43">
        <v>170772</v>
      </c>
      <c r="Z43" t="s">
        <v>338</v>
      </c>
      <c r="AA43" t="s">
        <v>339</v>
      </c>
      <c r="AB43" t="s">
        <v>172</v>
      </c>
      <c r="AC43" t="s">
        <v>49</v>
      </c>
      <c r="AD43">
        <v>27</v>
      </c>
      <c r="AE43" t="s">
        <v>58</v>
      </c>
      <c r="AF43">
        <v>235</v>
      </c>
      <c r="AG43">
        <v>0</v>
      </c>
      <c r="AH43">
        <v>0</v>
      </c>
      <c r="AI43" t="s">
        <v>325</v>
      </c>
      <c r="AJ43" t="s">
        <v>108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</row>
    <row r="44" spans="1:47" x14ac:dyDescent="0.3">
      <c r="A44">
        <v>183</v>
      </c>
      <c r="B44" t="s">
        <v>47</v>
      </c>
      <c r="C44">
        <v>9110</v>
      </c>
      <c r="D44">
        <v>13217</v>
      </c>
      <c r="E44" t="s">
        <v>108</v>
      </c>
      <c r="F44" t="s">
        <v>49</v>
      </c>
      <c r="G44">
        <v>173695</v>
      </c>
      <c r="H44">
        <v>31</v>
      </c>
      <c r="I44">
        <v>0.9</v>
      </c>
      <c r="J44" t="s">
        <v>584</v>
      </c>
      <c r="K44" t="s">
        <v>50</v>
      </c>
      <c r="L44" t="s">
        <v>585</v>
      </c>
      <c r="M44" t="s">
        <v>586</v>
      </c>
      <c r="N44">
        <v>30</v>
      </c>
      <c r="O44">
        <v>30</v>
      </c>
      <c r="P44" t="s">
        <v>50</v>
      </c>
      <c r="Q44" t="s">
        <v>53</v>
      </c>
      <c r="R44">
        <v>390</v>
      </c>
      <c r="S44">
        <v>27</v>
      </c>
      <c r="T44" t="s">
        <v>163</v>
      </c>
      <c r="U44">
        <v>1</v>
      </c>
      <c r="V44" t="s">
        <v>340</v>
      </c>
      <c r="W44" t="s">
        <v>50</v>
      </c>
      <c r="X44">
        <v>393.14442700000001</v>
      </c>
      <c r="Y44">
        <v>173695</v>
      </c>
      <c r="Z44" t="s">
        <v>585</v>
      </c>
      <c r="AA44" t="s">
        <v>586</v>
      </c>
      <c r="AB44" t="s">
        <v>172</v>
      </c>
      <c r="AC44" t="s">
        <v>49</v>
      </c>
      <c r="AD44">
        <v>27</v>
      </c>
      <c r="AE44" t="s">
        <v>58</v>
      </c>
      <c r="AF44">
        <v>390</v>
      </c>
      <c r="AG44">
        <v>0</v>
      </c>
      <c r="AH44">
        <v>0</v>
      </c>
      <c r="AI44" t="s">
        <v>325</v>
      </c>
      <c r="AJ44" t="s">
        <v>108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</row>
    <row r="45" spans="1:47" x14ac:dyDescent="0.3">
      <c r="A45">
        <v>218</v>
      </c>
      <c r="B45" t="s">
        <v>47</v>
      </c>
      <c r="C45">
        <v>12614</v>
      </c>
      <c r="D45">
        <v>78536</v>
      </c>
      <c r="E45" t="s">
        <v>666</v>
      </c>
      <c r="F45" t="s">
        <v>49</v>
      </c>
      <c r="G45">
        <v>0</v>
      </c>
      <c r="H45">
        <v>31</v>
      </c>
      <c r="I45">
        <v>0.5</v>
      </c>
      <c r="J45" t="s">
        <v>667</v>
      </c>
      <c r="K45" t="s">
        <v>668</v>
      </c>
      <c r="L45" t="s">
        <v>666</v>
      </c>
      <c r="M45" t="s">
        <v>666</v>
      </c>
      <c r="N45">
        <v>30</v>
      </c>
      <c r="O45">
        <v>30</v>
      </c>
      <c r="P45" t="s">
        <v>50</v>
      </c>
      <c r="Q45" t="s">
        <v>323</v>
      </c>
      <c r="R45">
        <v>609</v>
      </c>
      <c r="S45">
        <v>24</v>
      </c>
      <c r="T45" t="s">
        <v>163</v>
      </c>
      <c r="U45">
        <v>1</v>
      </c>
      <c r="V45" t="s">
        <v>340</v>
      </c>
      <c r="W45" t="s">
        <v>50</v>
      </c>
      <c r="X45">
        <v>609.45684200000005</v>
      </c>
      <c r="Y45">
        <v>3</v>
      </c>
      <c r="Z45" t="s">
        <v>666</v>
      </c>
      <c r="AA45" t="s">
        <v>666</v>
      </c>
      <c r="AB45" t="s">
        <v>172</v>
      </c>
      <c r="AC45" t="s">
        <v>49</v>
      </c>
      <c r="AD45">
        <v>24</v>
      </c>
      <c r="AE45" t="s">
        <v>58</v>
      </c>
      <c r="AF45">
        <v>610</v>
      </c>
      <c r="AG45">
        <v>0</v>
      </c>
      <c r="AH45">
        <v>0</v>
      </c>
      <c r="AI45" t="s">
        <v>325</v>
      </c>
      <c r="AJ45" t="s">
        <v>108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</row>
    <row r="46" spans="1:47" x14ac:dyDescent="0.3">
      <c r="A46">
        <v>219</v>
      </c>
      <c r="B46" t="s">
        <v>47</v>
      </c>
      <c r="C46">
        <v>12615</v>
      </c>
      <c r="D46">
        <v>9297</v>
      </c>
      <c r="E46" t="s">
        <v>666</v>
      </c>
      <c r="F46" t="s">
        <v>49</v>
      </c>
      <c r="G46">
        <v>0</v>
      </c>
      <c r="H46">
        <v>31</v>
      </c>
      <c r="I46">
        <v>0.5</v>
      </c>
      <c r="J46" t="s">
        <v>667</v>
      </c>
      <c r="K46" t="s">
        <v>668</v>
      </c>
      <c r="L46" t="s">
        <v>666</v>
      </c>
      <c r="M46" t="s">
        <v>666</v>
      </c>
      <c r="N46">
        <v>30</v>
      </c>
      <c r="O46">
        <v>30</v>
      </c>
      <c r="P46" t="s">
        <v>50</v>
      </c>
      <c r="Q46" t="s">
        <v>323</v>
      </c>
      <c r="R46">
        <v>657</v>
      </c>
      <c r="S46">
        <v>24</v>
      </c>
      <c r="T46" t="s">
        <v>163</v>
      </c>
      <c r="U46">
        <v>1</v>
      </c>
      <c r="V46" t="s">
        <v>340</v>
      </c>
      <c r="W46" t="s">
        <v>50</v>
      </c>
      <c r="X46">
        <v>657.14220499999999</v>
      </c>
      <c r="Y46">
        <v>4</v>
      </c>
      <c r="Z46" t="s">
        <v>666</v>
      </c>
      <c r="AA46" t="s">
        <v>666</v>
      </c>
      <c r="AB46" t="s">
        <v>172</v>
      </c>
      <c r="AC46" t="s">
        <v>49</v>
      </c>
      <c r="AD46">
        <v>24</v>
      </c>
      <c r="AE46" t="s">
        <v>58</v>
      </c>
      <c r="AF46">
        <v>660</v>
      </c>
      <c r="AG46">
        <v>0</v>
      </c>
      <c r="AH46">
        <v>0</v>
      </c>
      <c r="AI46" t="s">
        <v>325</v>
      </c>
      <c r="AJ46" t="s">
        <v>108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</row>
    <row r="47" spans="1:47" x14ac:dyDescent="0.3">
      <c r="A47">
        <v>258</v>
      </c>
      <c r="B47" t="s">
        <v>47</v>
      </c>
      <c r="C47">
        <v>13675</v>
      </c>
      <c r="D47">
        <v>78537</v>
      </c>
      <c r="E47" t="s">
        <v>666</v>
      </c>
      <c r="F47" t="s">
        <v>49</v>
      </c>
      <c r="G47">
        <v>0</v>
      </c>
      <c r="H47">
        <v>31</v>
      </c>
      <c r="I47">
        <v>0.5</v>
      </c>
      <c r="J47" t="s">
        <v>667</v>
      </c>
      <c r="K47" t="s">
        <v>668</v>
      </c>
      <c r="L47" t="s">
        <v>666</v>
      </c>
      <c r="M47" t="s">
        <v>666</v>
      </c>
      <c r="N47">
        <v>30</v>
      </c>
      <c r="O47">
        <v>30</v>
      </c>
      <c r="P47" t="s">
        <v>50</v>
      </c>
      <c r="Q47" t="s">
        <v>323</v>
      </c>
      <c r="R47">
        <v>510</v>
      </c>
      <c r="S47">
        <v>24</v>
      </c>
      <c r="T47" t="s">
        <v>163</v>
      </c>
      <c r="U47">
        <v>1</v>
      </c>
      <c r="V47" t="s">
        <v>340</v>
      </c>
      <c r="W47" t="s">
        <v>50</v>
      </c>
      <c r="X47">
        <v>504.64060499999999</v>
      </c>
      <c r="Y47">
        <v>2</v>
      </c>
      <c r="Z47" t="s">
        <v>666</v>
      </c>
      <c r="AA47" t="s">
        <v>666</v>
      </c>
      <c r="AB47" t="s">
        <v>172</v>
      </c>
      <c r="AC47" t="s">
        <v>49</v>
      </c>
      <c r="AD47">
        <v>24</v>
      </c>
      <c r="AE47" t="s">
        <v>58</v>
      </c>
      <c r="AF47">
        <v>510</v>
      </c>
      <c r="AG47">
        <v>0</v>
      </c>
      <c r="AH47">
        <v>0</v>
      </c>
      <c r="AI47" t="s">
        <v>325</v>
      </c>
      <c r="AJ47" t="s">
        <v>108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</row>
    <row r="48" spans="1:47" x14ac:dyDescent="0.3">
      <c r="A48">
        <v>354</v>
      </c>
      <c r="B48" t="s">
        <v>47</v>
      </c>
      <c r="C48">
        <v>23716</v>
      </c>
      <c r="D48">
        <v>122592</v>
      </c>
      <c r="E48" t="s">
        <v>108</v>
      </c>
      <c r="F48" t="s">
        <v>49</v>
      </c>
      <c r="G48">
        <v>258940</v>
      </c>
      <c r="H48">
        <v>31</v>
      </c>
      <c r="I48">
        <v>0.5</v>
      </c>
      <c r="J48" t="s">
        <v>50</v>
      </c>
      <c r="K48" t="s">
        <v>50</v>
      </c>
      <c r="L48" t="s">
        <v>339</v>
      </c>
      <c r="M48" t="s">
        <v>585</v>
      </c>
      <c r="N48">
        <v>30</v>
      </c>
      <c r="O48">
        <v>30</v>
      </c>
      <c r="P48" t="s">
        <v>50</v>
      </c>
      <c r="Q48" t="s">
        <v>53</v>
      </c>
      <c r="R48">
        <v>567</v>
      </c>
      <c r="S48">
        <v>27</v>
      </c>
      <c r="T48" t="s">
        <v>163</v>
      </c>
      <c r="U48">
        <v>1</v>
      </c>
      <c r="V48" t="s">
        <v>340</v>
      </c>
      <c r="W48" t="s">
        <v>50</v>
      </c>
      <c r="X48">
        <v>574.61688200000003</v>
      </c>
      <c r="Y48">
        <v>258940</v>
      </c>
      <c r="Z48" t="s">
        <v>339</v>
      </c>
      <c r="AA48" t="s">
        <v>585</v>
      </c>
      <c r="AB48" t="s">
        <v>172</v>
      </c>
      <c r="AC48" t="s">
        <v>49</v>
      </c>
      <c r="AD48">
        <v>27</v>
      </c>
      <c r="AE48" t="s">
        <v>58</v>
      </c>
      <c r="AF48">
        <v>570</v>
      </c>
      <c r="AG48">
        <v>0</v>
      </c>
      <c r="AH48">
        <v>0</v>
      </c>
      <c r="AI48" t="s">
        <v>325</v>
      </c>
      <c r="AJ48" t="s">
        <v>108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</row>
    <row r="49" spans="1:47" x14ac:dyDescent="0.3">
      <c r="A49">
        <v>175</v>
      </c>
      <c r="B49" t="s">
        <v>47</v>
      </c>
      <c r="C49">
        <v>7286</v>
      </c>
      <c r="D49">
        <v>22782</v>
      </c>
      <c r="E49" t="s">
        <v>108</v>
      </c>
      <c r="F49" t="s">
        <v>49</v>
      </c>
      <c r="G49">
        <v>171174</v>
      </c>
      <c r="H49">
        <v>31</v>
      </c>
      <c r="I49">
        <v>0.5</v>
      </c>
      <c r="J49" t="s">
        <v>50</v>
      </c>
      <c r="K49" t="s">
        <v>50</v>
      </c>
      <c r="L49" t="s">
        <v>568</v>
      </c>
      <c r="M49" t="s">
        <v>537</v>
      </c>
      <c r="N49">
        <v>29</v>
      </c>
      <c r="O49">
        <v>29</v>
      </c>
      <c r="P49" t="s">
        <v>50</v>
      </c>
      <c r="Q49" t="s">
        <v>53</v>
      </c>
      <c r="R49">
        <v>105</v>
      </c>
      <c r="S49">
        <v>24</v>
      </c>
      <c r="T49" t="s">
        <v>163</v>
      </c>
      <c r="U49">
        <v>1</v>
      </c>
      <c r="V49" t="s">
        <v>562</v>
      </c>
      <c r="W49" t="s">
        <v>50</v>
      </c>
      <c r="X49">
        <v>103.781685</v>
      </c>
      <c r="Y49">
        <v>171174</v>
      </c>
      <c r="Z49" t="s">
        <v>568</v>
      </c>
      <c r="AA49" t="s">
        <v>537</v>
      </c>
      <c r="AB49" t="s">
        <v>172</v>
      </c>
      <c r="AC49" t="s">
        <v>173</v>
      </c>
      <c r="AD49">
        <v>24</v>
      </c>
      <c r="AE49" t="s">
        <v>58</v>
      </c>
      <c r="AF49">
        <v>105</v>
      </c>
      <c r="AG49">
        <v>0</v>
      </c>
      <c r="AH49">
        <v>0</v>
      </c>
      <c r="AI49" t="s">
        <v>174</v>
      </c>
      <c r="AJ49" t="s">
        <v>108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</row>
    <row r="50" spans="1:47" x14ac:dyDescent="0.3">
      <c r="A50">
        <v>220</v>
      </c>
      <c r="B50" t="s">
        <v>47</v>
      </c>
      <c r="C50">
        <v>12617</v>
      </c>
      <c r="D50">
        <v>78538</v>
      </c>
      <c r="E50" t="s">
        <v>666</v>
      </c>
      <c r="F50" t="s">
        <v>49</v>
      </c>
      <c r="G50">
        <v>0</v>
      </c>
      <c r="H50">
        <v>31</v>
      </c>
      <c r="I50">
        <v>0.5</v>
      </c>
      <c r="J50" t="s">
        <v>667</v>
      </c>
      <c r="K50" t="s">
        <v>668</v>
      </c>
      <c r="L50" t="s">
        <v>666</v>
      </c>
      <c r="M50" t="s">
        <v>666</v>
      </c>
      <c r="N50">
        <v>30</v>
      </c>
      <c r="O50">
        <v>30</v>
      </c>
      <c r="P50" t="s">
        <v>50</v>
      </c>
      <c r="Q50" t="s">
        <v>323</v>
      </c>
      <c r="R50">
        <v>559</v>
      </c>
      <c r="S50">
        <v>24</v>
      </c>
      <c r="T50" t="s">
        <v>163</v>
      </c>
      <c r="U50">
        <v>1</v>
      </c>
      <c r="V50" t="s">
        <v>562</v>
      </c>
      <c r="W50" t="s">
        <v>50</v>
      </c>
      <c r="X50">
        <v>559.07175900000004</v>
      </c>
      <c r="Y50">
        <v>5</v>
      </c>
      <c r="Z50" t="s">
        <v>666</v>
      </c>
      <c r="AA50" t="s">
        <v>666</v>
      </c>
      <c r="AB50" t="s">
        <v>172</v>
      </c>
      <c r="AC50" t="s">
        <v>49</v>
      </c>
      <c r="AD50">
        <v>24</v>
      </c>
      <c r="AE50" t="s">
        <v>58</v>
      </c>
      <c r="AF50">
        <v>560</v>
      </c>
      <c r="AG50">
        <v>0</v>
      </c>
      <c r="AH50">
        <v>0</v>
      </c>
      <c r="AI50" t="s">
        <v>325</v>
      </c>
      <c r="AJ50" t="s">
        <v>108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</row>
    <row r="51" spans="1:47" x14ac:dyDescent="0.3">
      <c r="A51">
        <v>221</v>
      </c>
      <c r="B51" t="s">
        <v>47</v>
      </c>
      <c r="C51">
        <v>12618</v>
      </c>
      <c r="D51">
        <v>78540</v>
      </c>
      <c r="E51" t="s">
        <v>666</v>
      </c>
      <c r="F51" t="s">
        <v>49</v>
      </c>
      <c r="G51">
        <v>0</v>
      </c>
      <c r="H51">
        <v>31</v>
      </c>
      <c r="I51">
        <v>0.5</v>
      </c>
      <c r="J51" t="s">
        <v>667</v>
      </c>
      <c r="K51" t="s">
        <v>668</v>
      </c>
      <c r="L51" t="s">
        <v>666</v>
      </c>
      <c r="M51" t="s">
        <v>666</v>
      </c>
      <c r="N51">
        <v>30</v>
      </c>
      <c r="O51">
        <v>30</v>
      </c>
      <c r="P51" t="s">
        <v>50</v>
      </c>
      <c r="Q51" t="s">
        <v>323</v>
      </c>
      <c r="R51">
        <v>375</v>
      </c>
      <c r="S51">
        <v>24</v>
      </c>
      <c r="T51" t="s">
        <v>163</v>
      </c>
      <c r="U51">
        <v>1</v>
      </c>
      <c r="V51" t="s">
        <v>562</v>
      </c>
      <c r="W51" t="s">
        <v>50</v>
      </c>
      <c r="X51">
        <v>375.200872</v>
      </c>
      <c r="Y51">
        <v>6</v>
      </c>
      <c r="Z51" t="s">
        <v>666</v>
      </c>
      <c r="AA51" t="s">
        <v>666</v>
      </c>
      <c r="AB51" t="s">
        <v>172</v>
      </c>
      <c r="AC51" t="s">
        <v>49</v>
      </c>
      <c r="AD51">
        <v>24</v>
      </c>
      <c r="AE51" t="s">
        <v>58</v>
      </c>
      <c r="AF51">
        <v>375</v>
      </c>
      <c r="AG51">
        <v>0</v>
      </c>
      <c r="AH51">
        <v>0</v>
      </c>
      <c r="AI51" t="s">
        <v>325</v>
      </c>
      <c r="AJ51" t="s">
        <v>108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</row>
    <row r="52" spans="1:47" x14ac:dyDescent="0.3">
      <c r="A52">
        <v>222</v>
      </c>
      <c r="B52" t="s">
        <v>47</v>
      </c>
      <c r="C52">
        <v>12619</v>
      </c>
      <c r="D52">
        <v>78541</v>
      </c>
      <c r="E52" t="s">
        <v>666</v>
      </c>
      <c r="F52" t="s">
        <v>49</v>
      </c>
      <c r="G52">
        <v>0</v>
      </c>
      <c r="H52">
        <v>31</v>
      </c>
      <c r="I52">
        <v>0.5</v>
      </c>
      <c r="J52" t="s">
        <v>667</v>
      </c>
      <c r="K52" t="s">
        <v>668</v>
      </c>
      <c r="L52" t="s">
        <v>666</v>
      </c>
      <c r="M52" t="s">
        <v>666</v>
      </c>
      <c r="N52">
        <v>30</v>
      </c>
      <c r="O52">
        <v>30</v>
      </c>
      <c r="P52" t="s">
        <v>50</v>
      </c>
      <c r="Q52" t="s">
        <v>323</v>
      </c>
      <c r="R52">
        <v>640</v>
      </c>
      <c r="S52">
        <v>24</v>
      </c>
      <c r="T52" t="s">
        <v>163</v>
      </c>
      <c r="U52">
        <v>1</v>
      </c>
      <c r="V52" t="s">
        <v>562</v>
      </c>
      <c r="W52" t="s">
        <v>50</v>
      </c>
      <c r="X52">
        <v>641.279538</v>
      </c>
      <c r="Y52">
        <v>7</v>
      </c>
      <c r="Z52" t="s">
        <v>666</v>
      </c>
      <c r="AA52" t="s">
        <v>666</v>
      </c>
      <c r="AB52" t="s">
        <v>172</v>
      </c>
      <c r="AC52" t="s">
        <v>49</v>
      </c>
      <c r="AD52">
        <v>24</v>
      </c>
      <c r="AE52" t="s">
        <v>58</v>
      </c>
      <c r="AF52">
        <v>640</v>
      </c>
      <c r="AG52">
        <v>0</v>
      </c>
      <c r="AH52">
        <v>0</v>
      </c>
      <c r="AI52" t="s">
        <v>325</v>
      </c>
      <c r="AJ52" t="s">
        <v>108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</row>
    <row r="53" spans="1:47" x14ac:dyDescent="0.3">
      <c r="A53">
        <v>223</v>
      </c>
      <c r="B53" t="s">
        <v>47</v>
      </c>
      <c r="C53">
        <v>12620</v>
      </c>
      <c r="D53">
        <v>13221</v>
      </c>
      <c r="E53" t="s">
        <v>666</v>
      </c>
      <c r="F53" t="s">
        <v>49</v>
      </c>
      <c r="G53">
        <v>0</v>
      </c>
      <c r="H53">
        <v>31</v>
      </c>
      <c r="I53">
        <v>0.5</v>
      </c>
      <c r="J53" t="s">
        <v>667</v>
      </c>
      <c r="K53" t="s">
        <v>668</v>
      </c>
      <c r="L53" t="s">
        <v>666</v>
      </c>
      <c r="M53" t="s">
        <v>666</v>
      </c>
      <c r="N53">
        <v>30</v>
      </c>
      <c r="O53">
        <v>30</v>
      </c>
      <c r="P53" t="s">
        <v>50</v>
      </c>
      <c r="Q53" t="s">
        <v>323</v>
      </c>
      <c r="R53">
        <v>609</v>
      </c>
      <c r="S53">
        <v>24</v>
      </c>
      <c r="T53" t="s">
        <v>163</v>
      </c>
      <c r="U53">
        <v>1</v>
      </c>
      <c r="V53" t="s">
        <v>562</v>
      </c>
      <c r="W53" t="s">
        <v>50</v>
      </c>
      <c r="X53">
        <v>608.31794000000002</v>
      </c>
      <c r="Y53">
        <v>3</v>
      </c>
      <c r="Z53" t="s">
        <v>666</v>
      </c>
      <c r="AA53" t="s">
        <v>666</v>
      </c>
      <c r="AB53" t="s">
        <v>172</v>
      </c>
      <c r="AC53" t="s">
        <v>49</v>
      </c>
      <c r="AD53">
        <v>24</v>
      </c>
      <c r="AE53" t="s">
        <v>58</v>
      </c>
      <c r="AF53">
        <v>610</v>
      </c>
      <c r="AG53">
        <v>0</v>
      </c>
      <c r="AH53">
        <v>0</v>
      </c>
      <c r="AI53" t="s">
        <v>325</v>
      </c>
      <c r="AJ53" t="s">
        <v>108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</row>
    <row r="54" spans="1:47" x14ac:dyDescent="0.3">
      <c r="A54">
        <v>224</v>
      </c>
      <c r="B54" t="s">
        <v>47</v>
      </c>
      <c r="C54">
        <v>12621</v>
      </c>
      <c r="D54">
        <v>78542</v>
      </c>
      <c r="E54" t="s">
        <v>666</v>
      </c>
      <c r="F54" t="s">
        <v>49</v>
      </c>
      <c r="G54">
        <v>0</v>
      </c>
      <c r="H54">
        <v>31</v>
      </c>
      <c r="I54">
        <v>0.5</v>
      </c>
      <c r="J54" t="s">
        <v>667</v>
      </c>
      <c r="K54" t="s">
        <v>668</v>
      </c>
      <c r="L54" t="s">
        <v>666</v>
      </c>
      <c r="M54" t="s">
        <v>666</v>
      </c>
      <c r="N54">
        <v>30</v>
      </c>
      <c r="O54">
        <v>30</v>
      </c>
      <c r="P54" t="s">
        <v>50</v>
      </c>
      <c r="Q54" t="s">
        <v>323</v>
      </c>
      <c r="R54">
        <v>40</v>
      </c>
      <c r="S54">
        <v>24</v>
      </c>
      <c r="T54" t="s">
        <v>163</v>
      </c>
      <c r="U54">
        <v>1</v>
      </c>
      <c r="V54" t="s">
        <v>562</v>
      </c>
      <c r="W54" t="s">
        <v>50</v>
      </c>
      <c r="X54">
        <v>38.086441999999998</v>
      </c>
      <c r="Y54">
        <v>8</v>
      </c>
      <c r="Z54" t="s">
        <v>666</v>
      </c>
      <c r="AA54" t="s">
        <v>666</v>
      </c>
      <c r="AB54" t="s">
        <v>165</v>
      </c>
      <c r="AC54" t="s">
        <v>49</v>
      </c>
      <c r="AD54">
        <v>24</v>
      </c>
      <c r="AE54" t="s">
        <v>58</v>
      </c>
      <c r="AF54">
        <v>40</v>
      </c>
      <c r="AG54">
        <v>0</v>
      </c>
      <c r="AH54">
        <v>0</v>
      </c>
      <c r="AI54" t="s">
        <v>325</v>
      </c>
      <c r="AJ54" t="s">
        <v>108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</row>
    <row r="55" spans="1:47" x14ac:dyDescent="0.3">
      <c r="A55">
        <v>225</v>
      </c>
      <c r="B55" t="s">
        <v>47</v>
      </c>
      <c r="C55">
        <v>12622</v>
      </c>
      <c r="D55">
        <v>9299</v>
      </c>
      <c r="E55" t="s">
        <v>666</v>
      </c>
      <c r="F55" t="s">
        <v>49</v>
      </c>
      <c r="G55">
        <v>0</v>
      </c>
      <c r="H55">
        <v>31</v>
      </c>
      <c r="I55">
        <v>0.5</v>
      </c>
      <c r="J55" t="s">
        <v>667</v>
      </c>
      <c r="K55" t="s">
        <v>668</v>
      </c>
      <c r="L55" t="s">
        <v>666</v>
      </c>
      <c r="M55" t="s">
        <v>666</v>
      </c>
      <c r="N55">
        <v>30</v>
      </c>
      <c r="O55">
        <v>30</v>
      </c>
      <c r="P55" t="s">
        <v>50</v>
      </c>
      <c r="Q55" t="s">
        <v>323</v>
      </c>
      <c r="R55">
        <v>642</v>
      </c>
      <c r="S55">
        <v>24</v>
      </c>
      <c r="T55" t="s">
        <v>163</v>
      </c>
      <c r="U55">
        <v>1</v>
      </c>
      <c r="V55" t="s">
        <v>562</v>
      </c>
      <c r="W55" t="s">
        <v>50</v>
      </c>
      <c r="X55">
        <v>641.64740500000005</v>
      </c>
      <c r="Y55">
        <v>9</v>
      </c>
      <c r="Z55" t="s">
        <v>666</v>
      </c>
      <c r="AA55" t="s">
        <v>666</v>
      </c>
      <c r="AB55" t="s">
        <v>165</v>
      </c>
      <c r="AC55" t="s">
        <v>49</v>
      </c>
      <c r="AD55">
        <v>24</v>
      </c>
      <c r="AE55" t="s">
        <v>58</v>
      </c>
      <c r="AF55">
        <v>640</v>
      </c>
      <c r="AG55">
        <v>0</v>
      </c>
      <c r="AH55">
        <v>0</v>
      </c>
      <c r="AI55" t="s">
        <v>325</v>
      </c>
      <c r="AJ55" t="s">
        <v>108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</row>
    <row r="56" spans="1:47" x14ac:dyDescent="0.3">
      <c r="A56">
        <v>226</v>
      </c>
      <c r="B56" t="s">
        <v>47</v>
      </c>
      <c r="C56">
        <v>12623</v>
      </c>
      <c r="D56">
        <v>78543</v>
      </c>
      <c r="E56" t="s">
        <v>666</v>
      </c>
      <c r="F56" t="s">
        <v>49</v>
      </c>
      <c r="G56">
        <v>0</v>
      </c>
      <c r="H56">
        <v>31</v>
      </c>
      <c r="I56">
        <v>0.5</v>
      </c>
      <c r="J56" t="s">
        <v>667</v>
      </c>
      <c r="K56" t="s">
        <v>668</v>
      </c>
      <c r="L56" t="s">
        <v>666</v>
      </c>
      <c r="M56" t="s">
        <v>666</v>
      </c>
      <c r="N56">
        <v>30</v>
      </c>
      <c r="O56">
        <v>30</v>
      </c>
      <c r="P56" t="s">
        <v>50</v>
      </c>
      <c r="Q56" t="s">
        <v>323</v>
      </c>
      <c r="R56">
        <v>618</v>
      </c>
      <c r="S56">
        <v>24</v>
      </c>
      <c r="T56" t="s">
        <v>163</v>
      </c>
      <c r="U56">
        <v>1</v>
      </c>
      <c r="V56" t="s">
        <v>562</v>
      </c>
      <c r="W56" t="s">
        <v>50</v>
      </c>
      <c r="X56">
        <v>624.02801599999998</v>
      </c>
      <c r="Y56">
        <v>10</v>
      </c>
      <c r="Z56" t="s">
        <v>666</v>
      </c>
      <c r="AA56" t="s">
        <v>666</v>
      </c>
      <c r="AB56" t="s">
        <v>165</v>
      </c>
      <c r="AC56" t="s">
        <v>49</v>
      </c>
      <c r="AD56">
        <v>24</v>
      </c>
      <c r="AE56" t="s">
        <v>58</v>
      </c>
      <c r="AF56">
        <v>620</v>
      </c>
      <c r="AG56">
        <v>0</v>
      </c>
      <c r="AH56">
        <v>0</v>
      </c>
      <c r="AI56" t="s">
        <v>325</v>
      </c>
      <c r="AJ56" t="s">
        <v>108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</row>
    <row r="57" spans="1:47" x14ac:dyDescent="0.3">
      <c r="A57">
        <v>227</v>
      </c>
      <c r="B57" t="s">
        <v>47</v>
      </c>
      <c r="C57">
        <v>12624</v>
      </c>
      <c r="D57">
        <v>10234</v>
      </c>
      <c r="E57" t="s">
        <v>666</v>
      </c>
      <c r="F57" t="s">
        <v>49</v>
      </c>
      <c r="G57">
        <v>0</v>
      </c>
      <c r="H57">
        <v>31</v>
      </c>
      <c r="I57">
        <v>0.5</v>
      </c>
      <c r="J57" t="s">
        <v>667</v>
      </c>
      <c r="K57" t="s">
        <v>668</v>
      </c>
      <c r="L57" t="s">
        <v>666</v>
      </c>
      <c r="M57" t="s">
        <v>666</v>
      </c>
      <c r="N57">
        <v>30</v>
      </c>
      <c r="O57">
        <v>30</v>
      </c>
      <c r="P57" t="s">
        <v>50</v>
      </c>
      <c r="Q57" t="s">
        <v>323</v>
      </c>
      <c r="R57">
        <v>161</v>
      </c>
      <c r="S57">
        <v>24</v>
      </c>
      <c r="T57" t="s">
        <v>163</v>
      </c>
      <c r="U57">
        <v>1</v>
      </c>
      <c r="V57" t="s">
        <v>669</v>
      </c>
      <c r="W57" t="s">
        <v>50</v>
      </c>
      <c r="X57">
        <v>160.21550500000001</v>
      </c>
      <c r="Y57">
        <v>11</v>
      </c>
      <c r="Z57" t="s">
        <v>666</v>
      </c>
      <c r="AA57" t="s">
        <v>666</v>
      </c>
      <c r="AB57" t="s">
        <v>172</v>
      </c>
      <c r="AC57" t="s">
        <v>49</v>
      </c>
      <c r="AD57">
        <v>24</v>
      </c>
      <c r="AE57" t="s">
        <v>58</v>
      </c>
      <c r="AF57">
        <v>160</v>
      </c>
      <c r="AG57">
        <v>0</v>
      </c>
      <c r="AH57">
        <v>0</v>
      </c>
      <c r="AI57" t="s">
        <v>325</v>
      </c>
      <c r="AJ57" t="s">
        <v>108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</row>
    <row r="58" spans="1:47" x14ac:dyDescent="0.3">
      <c r="A58">
        <v>228</v>
      </c>
      <c r="B58" t="s">
        <v>47</v>
      </c>
      <c r="C58">
        <v>12625</v>
      </c>
      <c r="D58">
        <v>9300</v>
      </c>
      <c r="E58" t="s">
        <v>666</v>
      </c>
      <c r="F58" t="s">
        <v>49</v>
      </c>
      <c r="G58">
        <v>0</v>
      </c>
      <c r="H58">
        <v>31</v>
      </c>
      <c r="I58">
        <v>0.5</v>
      </c>
      <c r="J58" t="s">
        <v>667</v>
      </c>
      <c r="K58" t="s">
        <v>668</v>
      </c>
      <c r="L58" t="s">
        <v>666</v>
      </c>
      <c r="M58" t="s">
        <v>666</v>
      </c>
      <c r="N58">
        <v>30</v>
      </c>
      <c r="O58">
        <v>30</v>
      </c>
      <c r="P58" t="s">
        <v>50</v>
      </c>
      <c r="Q58" t="s">
        <v>323</v>
      </c>
      <c r="R58">
        <v>53</v>
      </c>
      <c r="S58">
        <v>24</v>
      </c>
      <c r="T58" t="s">
        <v>163</v>
      </c>
      <c r="U58">
        <v>1</v>
      </c>
      <c r="V58" t="s">
        <v>669</v>
      </c>
      <c r="W58" t="s">
        <v>50</v>
      </c>
      <c r="X58">
        <v>51.906064000000001</v>
      </c>
      <c r="Y58">
        <v>12</v>
      </c>
      <c r="Z58" t="s">
        <v>666</v>
      </c>
      <c r="AA58" t="s">
        <v>666</v>
      </c>
      <c r="AB58" t="s">
        <v>172</v>
      </c>
      <c r="AC58" t="s">
        <v>49</v>
      </c>
      <c r="AD58">
        <v>24</v>
      </c>
      <c r="AE58" t="s">
        <v>58</v>
      </c>
      <c r="AF58">
        <v>55</v>
      </c>
      <c r="AG58">
        <v>0</v>
      </c>
      <c r="AH58">
        <v>0</v>
      </c>
      <c r="AI58" t="s">
        <v>325</v>
      </c>
      <c r="AJ58" t="s">
        <v>108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</row>
    <row r="59" spans="1:47" x14ac:dyDescent="0.3">
      <c r="A59">
        <v>259</v>
      </c>
      <c r="B59" t="s">
        <v>47</v>
      </c>
      <c r="C59">
        <v>13688</v>
      </c>
      <c r="D59">
        <v>7474</v>
      </c>
      <c r="E59" t="s">
        <v>726</v>
      </c>
      <c r="F59" t="s">
        <v>173</v>
      </c>
      <c r="G59">
        <v>264584</v>
      </c>
      <c r="H59">
        <v>31</v>
      </c>
      <c r="I59">
        <v>1</v>
      </c>
      <c r="J59" t="s">
        <v>50</v>
      </c>
      <c r="K59" t="s">
        <v>727</v>
      </c>
      <c r="L59" t="s">
        <v>728</v>
      </c>
      <c r="M59" t="s">
        <v>262</v>
      </c>
      <c r="N59">
        <v>29</v>
      </c>
      <c r="O59">
        <v>32</v>
      </c>
      <c r="P59" t="s">
        <v>50</v>
      </c>
      <c r="Q59" t="s">
        <v>53</v>
      </c>
      <c r="R59">
        <v>170</v>
      </c>
      <c r="S59">
        <v>24</v>
      </c>
      <c r="T59" t="s">
        <v>163</v>
      </c>
      <c r="U59">
        <v>1</v>
      </c>
      <c r="V59" t="s">
        <v>729</v>
      </c>
      <c r="W59" t="s">
        <v>50</v>
      </c>
      <c r="X59">
        <v>235.12462500000001</v>
      </c>
      <c r="Y59">
        <v>264584</v>
      </c>
      <c r="Z59" t="s">
        <v>728</v>
      </c>
      <c r="AA59" t="s">
        <v>264</v>
      </c>
      <c r="AB59" t="s">
        <v>165</v>
      </c>
      <c r="AC59" t="s">
        <v>173</v>
      </c>
      <c r="AD59">
        <v>24</v>
      </c>
      <c r="AE59" t="s">
        <v>58</v>
      </c>
      <c r="AF59">
        <v>170</v>
      </c>
      <c r="AG59">
        <v>0</v>
      </c>
      <c r="AH59">
        <v>0</v>
      </c>
      <c r="AI59" t="s">
        <v>174</v>
      </c>
      <c r="AJ59" t="s">
        <v>108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</row>
    <row r="60" spans="1:47" x14ac:dyDescent="0.3">
      <c r="A60">
        <v>140</v>
      </c>
      <c r="B60" t="s">
        <v>47</v>
      </c>
      <c r="C60">
        <v>3116</v>
      </c>
      <c r="D60">
        <v>10134</v>
      </c>
      <c r="E60" t="s">
        <v>108</v>
      </c>
      <c r="F60" t="s">
        <v>173</v>
      </c>
      <c r="G60">
        <v>0</v>
      </c>
      <c r="H60">
        <v>31</v>
      </c>
      <c r="I60">
        <v>0.5</v>
      </c>
      <c r="J60" t="s">
        <v>50</v>
      </c>
      <c r="K60" t="s">
        <v>50</v>
      </c>
      <c r="L60" t="s">
        <v>324</v>
      </c>
      <c r="M60" t="s">
        <v>262</v>
      </c>
      <c r="N60">
        <v>29</v>
      </c>
      <c r="O60">
        <v>32</v>
      </c>
      <c r="P60" t="s">
        <v>50</v>
      </c>
      <c r="Q60" t="s">
        <v>323</v>
      </c>
      <c r="R60">
        <v>60</v>
      </c>
      <c r="S60">
        <v>18</v>
      </c>
      <c r="T60" t="s">
        <v>163</v>
      </c>
      <c r="U60">
        <v>1</v>
      </c>
      <c r="V60" t="s">
        <v>481</v>
      </c>
      <c r="W60" t="s">
        <v>50</v>
      </c>
      <c r="X60">
        <v>59.629925999999998</v>
      </c>
      <c r="Y60">
        <v>28</v>
      </c>
      <c r="Z60" t="s">
        <v>324</v>
      </c>
      <c r="AA60" t="s">
        <v>262</v>
      </c>
      <c r="AB60" t="s">
        <v>193</v>
      </c>
      <c r="AC60" t="s">
        <v>49</v>
      </c>
      <c r="AD60">
        <v>18</v>
      </c>
      <c r="AE60" t="s">
        <v>58</v>
      </c>
      <c r="AF60">
        <v>60</v>
      </c>
      <c r="AG60">
        <v>0</v>
      </c>
      <c r="AH60">
        <v>0</v>
      </c>
      <c r="AI60" t="s">
        <v>325</v>
      </c>
      <c r="AJ60" t="s">
        <v>108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</row>
    <row r="61" spans="1:47" x14ac:dyDescent="0.3">
      <c r="A61">
        <v>142</v>
      </c>
      <c r="B61" t="s">
        <v>47</v>
      </c>
      <c r="C61">
        <v>3118</v>
      </c>
      <c r="D61">
        <v>10136</v>
      </c>
      <c r="E61" t="s">
        <v>108</v>
      </c>
      <c r="F61" t="s">
        <v>173</v>
      </c>
      <c r="G61">
        <v>0</v>
      </c>
      <c r="H61">
        <v>31</v>
      </c>
      <c r="I61">
        <v>0.5</v>
      </c>
      <c r="J61" t="s">
        <v>50</v>
      </c>
      <c r="K61" t="s">
        <v>50</v>
      </c>
      <c r="L61" t="s">
        <v>324</v>
      </c>
      <c r="M61" t="s">
        <v>262</v>
      </c>
      <c r="N61">
        <v>29</v>
      </c>
      <c r="O61">
        <v>32</v>
      </c>
      <c r="P61" t="s">
        <v>50</v>
      </c>
      <c r="Q61" t="s">
        <v>323</v>
      </c>
      <c r="R61">
        <v>30</v>
      </c>
      <c r="S61">
        <v>18</v>
      </c>
      <c r="T61" t="s">
        <v>163</v>
      </c>
      <c r="U61">
        <v>1</v>
      </c>
      <c r="V61" t="s">
        <v>481</v>
      </c>
      <c r="W61" t="s">
        <v>50</v>
      </c>
      <c r="X61">
        <v>30.999938</v>
      </c>
      <c r="Y61">
        <v>31</v>
      </c>
      <c r="Z61" t="s">
        <v>262</v>
      </c>
      <c r="AA61" t="s">
        <v>262</v>
      </c>
      <c r="AB61" t="s">
        <v>193</v>
      </c>
      <c r="AC61" t="s">
        <v>49</v>
      </c>
      <c r="AD61">
        <v>18</v>
      </c>
      <c r="AE61" t="s">
        <v>50</v>
      </c>
      <c r="AF61">
        <v>30</v>
      </c>
      <c r="AG61">
        <v>0</v>
      </c>
      <c r="AH61">
        <v>0</v>
      </c>
      <c r="AI61" t="s">
        <v>325</v>
      </c>
      <c r="AJ61" t="s">
        <v>108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</row>
    <row r="62" spans="1:47" x14ac:dyDescent="0.3">
      <c r="A62">
        <v>245</v>
      </c>
      <c r="B62" t="s">
        <v>47</v>
      </c>
      <c r="C62">
        <v>12996</v>
      </c>
      <c r="D62">
        <v>9204</v>
      </c>
      <c r="E62" t="s">
        <v>108</v>
      </c>
      <c r="F62" t="s">
        <v>49</v>
      </c>
      <c r="G62">
        <v>171494</v>
      </c>
      <c r="H62">
        <v>31</v>
      </c>
      <c r="I62">
        <v>0.5</v>
      </c>
      <c r="J62" t="s">
        <v>50</v>
      </c>
      <c r="K62" t="s">
        <v>50</v>
      </c>
      <c r="L62" t="s">
        <v>663</v>
      </c>
      <c r="M62" t="s">
        <v>700</v>
      </c>
      <c r="N62">
        <v>30</v>
      </c>
      <c r="O62">
        <v>30</v>
      </c>
      <c r="P62" t="s">
        <v>50</v>
      </c>
      <c r="Q62" t="s">
        <v>53</v>
      </c>
      <c r="R62">
        <v>32</v>
      </c>
      <c r="S62">
        <v>30</v>
      </c>
      <c r="T62" t="s">
        <v>163</v>
      </c>
      <c r="U62">
        <v>1</v>
      </c>
      <c r="V62" t="s">
        <v>481</v>
      </c>
      <c r="W62" t="s">
        <v>50</v>
      </c>
      <c r="X62">
        <v>29.578676999999999</v>
      </c>
      <c r="Y62">
        <v>171494</v>
      </c>
      <c r="Z62" t="s">
        <v>663</v>
      </c>
      <c r="AA62" t="s">
        <v>700</v>
      </c>
      <c r="AB62" t="s">
        <v>193</v>
      </c>
      <c r="AC62" t="s">
        <v>173</v>
      </c>
      <c r="AD62">
        <v>30</v>
      </c>
      <c r="AE62" t="s">
        <v>58</v>
      </c>
      <c r="AF62">
        <v>35</v>
      </c>
      <c r="AG62">
        <v>0</v>
      </c>
      <c r="AH62">
        <v>0</v>
      </c>
      <c r="AI62" t="s">
        <v>174</v>
      </c>
      <c r="AJ62" t="s">
        <v>108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</row>
    <row r="63" spans="1:47" x14ac:dyDescent="0.3">
      <c r="A63">
        <v>369</v>
      </c>
      <c r="B63" t="s">
        <v>47</v>
      </c>
      <c r="C63">
        <v>24608</v>
      </c>
      <c r="D63">
        <v>2127</v>
      </c>
      <c r="E63" t="s">
        <v>903</v>
      </c>
      <c r="F63" t="s">
        <v>49</v>
      </c>
      <c r="G63">
        <v>171521</v>
      </c>
      <c r="H63">
        <v>31</v>
      </c>
      <c r="I63">
        <v>0.5</v>
      </c>
      <c r="J63" t="s">
        <v>635</v>
      </c>
      <c r="K63" t="s">
        <v>50</v>
      </c>
      <c r="L63" t="s">
        <v>975</v>
      </c>
      <c r="M63" t="s">
        <v>976</v>
      </c>
      <c r="N63">
        <v>29</v>
      </c>
      <c r="O63">
        <v>29</v>
      </c>
      <c r="P63" t="s">
        <v>50</v>
      </c>
      <c r="Q63" t="s">
        <v>53</v>
      </c>
      <c r="R63">
        <v>65</v>
      </c>
      <c r="S63">
        <v>18</v>
      </c>
      <c r="T63" t="s">
        <v>163</v>
      </c>
      <c r="U63">
        <v>1</v>
      </c>
      <c r="V63" t="s">
        <v>481</v>
      </c>
      <c r="W63" t="s">
        <v>50</v>
      </c>
      <c r="X63">
        <v>64.474654999999998</v>
      </c>
      <c r="Y63">
        <v>171521</v>
      </c>
      <c r="Z63" t="s">
        <v>975</v>
      </c>
      <c r="AA63" t="s">
        <v>976</v>
      </c>
      <c r="AB63" t="s">
        <v>200</v>
      </c>
      <c r="AC63" t="s">
        <v>173</v>
      </c>
      <c r="AD63">
        <v>18</v>
      </c>
      <c r="AE63" t="s">
        <v>58</v>
      </c>
      <c r="AF63">
        <v>65</v>
      </c>
      <c r="AG63">
        <v>0</v>
      </c>
      <c r="AH63">
        <v>0</v>
      </c>
      <c r="AI63" t="s">
        <v>174</v>
      </c>
      <c r="AJ63" t="s">
        <v>108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</row>
    <row r="64" spans="1:47" x14ac:dyDescent="0.3">
      <c r="A64">
        <v>68</v>
      </c>
      <c r="B64" t="s">
        <v>47</v>
      </c>
      <c r="C64">
        <v>837</v>
      </c>
      <c r="D64">
        <v>2258</v>
      </c>
      <c r="E64" t="s">
        <v>108</v>
      </c>
      <c r="F64" t="s">
        <v>49</v>
      </c>
      <c r="G64">
        <v>171280</v>
      </c>
      <c r="H64">
        <v>31</v>
      </c>
      <c r="I64">
        <v>0.5</v>
      </c>
      <c r="J64" t="s">
        <v>50</v>
      </c>
      <c r="K64" t="s">
        <v>50</v>
      </c>
      <c r="L64" t="s">
        <v>277</v>
      </c>
      <c r="M64" t="s">
        <v>278</v>
      </c>
      <c r="N64">
        <v>29</v>
      </c>
      <c r="O64">
        <v>29</v>
      </c>
      <c r="P64" t="s">
        <v>50</v>
      </c>
      <c r="Q64" t="s">
        <v>53</v>
      </c>
      <c r="R64">
        <v>33</v>
      </c>
      <c r="S64">
        <v>15</v>
      </c>
      <c r="T64" t="s">
        <v>163</v>
      </c>
      <c r="U64">
        <v>1</v>
      </c>
      <c r="V64" t="s">
        <v>279</v>
      </c>
      <c r="W64" t="s">
        <v>50</v>
      </c>
      <c r="X64">
        <v>35.057353999999997</v>
      </c>
      <c r="Y64">
        <v>171280</v>
      </c>
      <c r="Z64" t="s">
        <v>277</v>
      </c>
      <c r="AA64" t="s">
        <v>278</v>
      </c>
      <c r="AB64" t="s">
        <v>165</v>
      </c>
      <c r="AC64" t="s">
        <v>173</v>
      </c>
      <c r="AD64">
        <v>15</v>
      </c>
      <c r="AE64" t="s">
        <v>58</v>
      </c>
      <c r="AF64">
        <v>35</v>
      </c>
      <c r="AG64">
        <v>0</v>
      </c>
      <c r="AH64">
        <v>0</v>
      </c>
      <c r="AI64" t="s">
        <v>174</v>
      </c>
      <c r="AJ64" t="s">
        <v>108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</row>
    <row r="65" spans="1:47" x14ac:dyDescent="0.3">
      <c r="A65">
        <v>95</v>
      </c>
      <c r="B65" t="s">
        <v>47</v>
      </c>
      <c r="C65">
        <v>2057</v>
      </c>
      <c r="D65">
        <v>6140</v>
      </c>
      <c r="E65" t="s">
        <v>354</v>
      </c>
      <c r="F65" t="s">
        <v>173</v>
      </c>
      <c r="G65">
        <v>171605</v>
      </c>
      <c r="H65">
        <v>31</v>
      </c>
      <c r="I65">
        <v>1.5</v>
      </c>
      <c r="J65" t="s">
        <v>50</v>
      </c>
      <c r="K65">
        <v>850087</v>
      </c>
      <c r="L65" t="s">
        <v>355</v>
      </c>
      <c r="M65" t="s">
        <v>356</v>
      </c>
      <c r="N65">
        <v>29</v>
      </c>
      <c r="O65">
        <v>29</v>
      </c>
      <c r="P65" t="s">
        <v>50</v>
      </c>
      <c r="Q65" t="s">
        <v>53</v>
      </c>
      <c r="R65">
        <v>74</v>
      </c>
      <c r="S65">
        <v>24</v>
      </c>
      <c r="T65" t="s">
        <v>163</v>
      </c>
      <c r="U65">
        <v>1</v>
      </c>
      <c r="V65" t="s">
        <v>279</v>
      </c>
      <c r="W65" t="s">
        <v>50</v>
      </c>
      <c r="X65">
        <v>76.536704999999998</v>
      </c>
      <c r="Y65">
        <v>171605</v>
      </c>
      <c r="Z65" t="s">
        <v>355</v>
      </c>
      <c r="AA65" t="s">
        <v>356</v>
      </c>
      <c r="AB65" t="s">
        <v>165</v>
      </c>
      <c r="AC65" t="s">
        <v>173</v>
      </c>
      <c r="AD65">
        <v>24</v>
      </c>
      <c r="AE65" t="s">
        <v>58</v>
      </c>
      <c r="AF65">
        <v>75</v>
      </c>
      <c r="AG65">
        <v>0</v>
      </c>
      <c r="AH65">
        <v>0</v>
      </c>
      <c r="AI65" t="s">
        <v>174</v>
      </c>
      <c r="AJ65" t="s">
        <v>108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</row>
    <row r="66" spans="1:47" x14ac:dyDescent="0.3">
      <c r="A66">
        <v>260</v>
      </c>
      <c r="B66" t="s">
        <v>47</v>
      </c>
      <c r="C66">
        <v>13822</v>
      </c>
      <c r="D66">
        <v>6139</v>
      </c>
      <c r="E66" t="s">
        <v>354</v>
      </c>
      <c r="F66" t="s">
        <v>173</v>
      </c>
      <c r="G66">
        <v>171620</v>
      </c>
      <c r="H66">
        <v>31</v>
      </c>
      <c r="I66">
        <v>6</v>
      </c>
      <c r="J66" t="s">
        <v>50</v>
      </c>
      <c r="K66">
        <v>850087</v>
      </c>
      <c r="L66" t="s">
        <v>730</v>
      </c>
      <c r="M66" t="s">
        <v>731</v>
      </c>
      <c r="N66">
        <v>29</v>
      </c>
      <c r="O66">
        <v>29</v>
      </c>
      <c r="P66" t="s">
        <v>50</v>
      </c>
      <c r="Q66" t="s">
        <v>53</v>
      </c>
      <c r="R66">
        <v>55</v>
      </c>
      <c r="S66">
        <v>54</v>
      </c>
      <c r="T66" t="s">
        <v>163</v>
      </c>
      <c r="U66">
        <v>1</v>
      </c>
      <c r="V66" t="s">
        <v>279</v>
      </c>
      <c r="W66" t="s">
        <v>50</v>
      </c>
      <c r="X66">
        <v>52.969109000000003</v>
      </c>
      <c r="Y66">
        <v>171620</v>
      </c>
      <c r="Z66" t="s">
        <v>730</v>
      </c>
      <c r="AA66" t="s">
        <v>731</v>
      </c>
      <c r="AB66" t="s">
        <v>165</v>
      </c>
      <c r="AC66" t="s">
        <v>173</v>
      </c>
      <c r="AD66">
        <v>54</v>
      </c>
      <c r="AE66" t="s">
        <v>58</v>
      </c>
      <c r="AF66">
        <v>55</v>
      </c>
      <c r="AG66">
        <v>0</v>
      </c>
      <c r="AH66">
        <v>0</v>
      </c>
      <c r="AI66" t="s">
        <v>174</v>
      </c>
      <c r="AJ66" t="s">
        <v>108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</row>
    <row r="67" spans="1:47" x14ac:dyDescent="0.3">
      <c r="A67">
        <v>145</v>
      </c>
      <c r="B67" t="s">
        <v>47</v>
      </c>
      <c r="C67">
        <v>3523</v>
      </c>
      <c r="D67">
        <v>12535</v>
      </c>
      <c r="E67" t="s">
        <v>108</v>
      </c>
      <c r="F67" t="s">
        <v>173</v>
      </c>
      <c r="G67">
        <v>171533</v>
      </c>
      <c r="H67">
        <v>31</v>
      </c>
      <c r="I67">
        <v>0.5</v>
      </c>
      <c r="J67" t="s">
        <v>50</v>
      </c>
      <c r="K67" t="s">
        <v>50</v>
      </c>
      <c r="L67" t="s">
        <v>491</v>
      </c>
      <c r="M67" t="s">
        <v>492</v>
      </c>
      <c r="N67">
        <v>29</v>
      </c>
      <c r="O67">
        <v>29</v>
      </c>
      <c r="P67" t="s">
        <v>50</v>
      </c>
      <c r="Q67" t="s">
        <v>53</v>
      </c>
      <c r="R67">
        <v>20</v>
      </c>
      <c r="S67">
        <v>36</v>
      </c>
      <c r="T67" t="s">
        <v>163</v>
      </c>
      <c r="U67">
        <v>1</v>
      </c>
      <c r="V67" t="s">
        <v>493</v>
      </c>
      <c r="W67" t="s">
        <v>50</v>
      </c>
      <c r="X67">
        <v>20.024944000000001</v>
      </c>
      <c r="Y67">
        <v>171533</v>
      </c>
      <c r="Z67" t="s">
        <v>491</v>
      </c>
      <c r="AA67" t="s">
        <v>492</v>
      </c>
      <c r="AB67" t="s">
        <v>165</v>
      </c>
      <c r="AC67" t="s">
        <v>173</v>
      </c>
      <c r="AD67">
        <v>36</v>
      </c>
      <c r="AE67" t="s">
        <v>58</v>
      </c>
      <c r="AF67">
        <v>20</v>
      </c>
      <c r="AG67">
        <v>0</v>
      </c>
      <c r="AH67">
        <v>0</v>
      </c>
      <c r="AI67" t="s">
        <v>174</v>
      </c>
      <c r="AJ67" t="s">
        <v>108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</row>
    <row r="68" spans="1:47" x14ac:dyDescent="0.3">
      <c r="A68">
        <v>146</v>
      </c>
      <c r="B68" t="s">
        <v>47</v>
      </c>
      <c r="C68">
        <v>3524</v>
      </c>
      <c r="D68">
        <v>12536</v>
      </c>
      <c r="E68" t="s">
        <v>108</v>
      </c>
      <c r="F68" t="s">
        <v>173</v>
      </c>
      <c r="G68">
        <v>171478</v>
      </c>
      <c r="H68">
        <v>31</v>
      </c>
      <c r="I68">
        <v>0.5</v>
      </c>
      <c r="J68" t="s">
        <v>50</v>
      </c>
      <c r="K68" t="s">
        <v>50</v>
      </c>
      <c r="L68" t="s">
        <v>492</v>
      </c>
      <c r="M68" t="s">
        <v>494</v>
      </c>
      <c r="N68">
        <v>29</v>
      </c>
      <c r="O68">
        <v>29</v>
      </c>
      <c r="P68" t="s">
        <v>50</v>
      </c>
      <c r="Q68" t="s">
        <v>53</v>
      </c>
      <c r="R68">
        <v>50</v>
      </c>
      <c r="S68">
        <v>36</v>
      </c>
      <c r="T68" t="s">
        <v>163</v>
      </c>
      <c r="U68">
        <v>1</v>
      </c>
      <c r="V68" t="s">
        <v>493</v>
      </c>
      <c r="W68" t="s">
        <v>50</v>
      </c>
      <c r="X68">
        <v>50.159644</v>
      </c>
      <c r="Y68">
        <v>171478</v>
      </c>
      <c r="Z68" t="s">
        <v>492</v>
      </c>
      <c r="AA68" t="s">
        <v>494</v>
      </c>
      <c r="AB68" t="s">
        <v>165</v>
      </c>
      <c r="AC68" t="s">
        <v>173</v>
      </c>
      <c r="AD68">
        <v>36</v>
      </c>
      <c r="AE68" t="s">
        <v>58</v>
      </c>
      <c r="AF68">
        <v>50</v>
      </c>
      <c r="AG68">
        <v>0</v>
      </c>
      <c r="AH68">
        <v>0</v>
      </c>
      <c r="AI68" t="s">
        <v>174</v>
      </c>
      <c r="AJ68" t="s">
        <v>108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</row>
    <row r="69" spans="1:47" x14ac:dyDescent="0.3">
      <c r="A69">
        <v>147</v>
      </c>
      <c r="B69" t="s">
        <v>47</v>
      </c>
      <c r="C69">
        <v>3525</v>
      </c>
      <c r="D69">
        <v>12537</v>
      </c>
      <c r="E69" t="s">
        <v>108</v>
      </c>
      <c r="F69" t="s">
        <v>173</v>
      </c>
      <c r="G69">
        <v>171598</v>
      </c>
      <c r="H69">
        <v>31</v>
      </c>
      <c r="I69">
        <v>0.5</v>
      </c>
      <c r="J69" t="s">
        <v>50</v>
      </c>
      <c r="K69" t="s">
        <v>50</v>
      </c>
      <c r="L69" t="s">
        <v>494</v>
      </c>
      <c r="M69" t="s">
        <v>495</v>
      </c>
      <c r="N69">
        <v>29</v>
      </c>
      <c r="O69">
        <v>29</v>
      </c>
      <c r="P69" t="s">
        <v>50</v>
      </c>
      <c r="Q69" t="s">
        <v>53</v>
      </c>
      <c r="R69">
        <v>25</v>
      </c>
      <c r="S69">
        <v>36</v>
      </c>
      <c r="T69" t="s">
        <v>163</v>
      </c>
      <c r="U69">
        <v>1</v>
      </c>
      <c r="V69" t="s">
        <v>493</v>
      </c>
      <c r="W69" t="s">
        <v>50</v>
      </c>
      <c r="X69">
        <v>26.076757000000001</v>
      </c>
      <c r="Y69">
        <v>171598</v>
      </c>
      <c r="Z69" t="s">
        <v>494</v>
      </c>
      <c r="AA69" t="s">
        <v>495</v>
      </c>
      <c r="AB69" t="s">
        <v>165</v>
      </c>
      <c r="AC69" t="s">
        <v>173</v>
      </c>
      <c r="AD69">
        <v>36</v>
      </c>
      <c r="AE69" t="s">
        <v>58</v>
      </c>
      <c r="AF69">
        <v>25</v>
      </c>
      <c r="AG69">
        <v>0</v>
      </c>
      <c r="AH69">
        <v>0</v>
      </c>
      <c r="AI69" t="s">
        <v>174</v>
      </c>
      <c r="AJ69" t="s">
        <v>108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</row>
    <row r="70" spans="1:47" x14ac:dyDescent="0.3">
      <c r="A70">
        <v>268</v>
      </c>
      <c r="B70" t="s">
        <v>47</v>
      </c>
      <c r="C70">
        <v>14144</v>
      </c>
      <c r="D70">
        <v>11725</v>
      </c>
      <c r="E70" t="s">
        <v>108</v>
      </c>
      <c r="F70" t="s">
        <v>49</v>
      </c>
      <c r="G70">
        <v>171629</v>
      </c>
      <c r="H70">
        <v>31</v>
      </c>
      <c r="I70">
        <v>0.5</v>
      </c>
      <c r="J70" t="s">
        <v>50</v>
      </c>
      <c r="K70" t="s">
        <v>50</v>
      </c>
      <c r="L70" t="s">
        <v>744</v>
      </c>
      <c r="M70" t="s">
        <v>745</v>
      </c>
      <c r="N70">
        <v>29</v>
      </c>
      <c r="O70">
        <v>29</v>
      </c>
      <c r="P70" t="s">
        <v>50</v>
      </c>
      <c r="Q70" t="s">
        <v>53</v>
      </c>
      <c r="R70">
        <v>61</v>
      </c>
      <c r="S70">
        <v>24</v>
      </c>
      <c r="T70" t="s">
        <v>163</v>
      </c>
      <c r="U70">
        <v>1</v>
      </c>
      <c r="V70" t="s">
        <v>502</v>
      </c>
      <c r="W70" t="s">
        <v>50</v>
      </c>
      <c r="X70">
        <v>63.532809999999998</v>
      </c>
      <c r="Y70">
        <v>171629</v>
      </c>
      <c r="Z70" t="s">
        <v>744</v>
      </c>
      <c r="AA70" t="s">
        <v>745</v>
      </c>
      <c r="AB70" t="s">
        <v>172</v>
      </c>
      <c r="AC70" t="s">
        <v>49</v>
      </c>
      <c r="AD70">
        <v>24</v>
      </c>
      <c r="AE70" t="s">
        <v>58</v>
      </c>
      <c r="AF70">
        <v>60</v>
      </c>
      <c r="AG70">
        <v>0</v>
      </c>
      <c r="AH70">
        <v>0</v>
      </c>
      <c r="AI70" t="s">
        <v>107</v>
      </c>
      <c r="AJ70" t="s">
        <v>108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</row>
    <row r="71" spans="1:47" x14ac:dyDescent="0.3">
      <c r="A71">
        <v>106</v>
      </c>
      <c r="B71" t="s">
        <v>47</v>
      </c>
      <c r="C71">
        <v>2291</v>
      </c>
      <c r="D71">
        <v>6896</v>
      </c>
      <c r="E71" t="s">
        <v>108</v>
      </c>
      <c r="F71" t="s">
        <v>49</v>
      </c>
      <c r="G71">
        <v>0</v>
      </c>
      <c r="H71">
        <v>31</v>
      </c>
      <c r="I71">
        <v>0.5</v>
      </c>
      <c r="J71" t="s">
        <v>50</v>
      </c>
      <c r="K71" t="s">
        <v>50</v>
      </c>
      <c r="L71" t="s">
        <v>385</v>
      </c>
      <c r="M71" t="s">
        <v>262</v>
      </c>
      <c r="N71">
        <v>29</v>
      </c>
      <c r="O71">
        <v>32</v>
      </c>
      <c r="P71" t="s">
        <v>50</v>
      </c>
      <c r="Q71" t="s">
        <v>323</v>
      </c>
      <c r="R71">
        <v>50</v>
      </c>
      <c r="S71">
        <v>18</v>
      </c>
      <c r="T71" t="s">
        <v>163</v>
      </c>
      <c r="U71">
        <v>1</v>
      </c>
      <c r="V71" t="s">
        <v>386</v>
      </c>
      <c r="W71" t="s">
        <v>50</v>
      </c>
      <c r="X71">
        <v>51.874896</v>
      </c>
      <c r="Y71">
        <v>26</v>
      </c>
      <c r="Z71" t="s">
        <v>385</v>
      </c>
      <c r="AA71" t="s">
        <v>262</v>
      </c>
      <c r="AB71" t="s">
        <v>193</v>
      </c>
      <c r="AC71" t="s">
        <v>49</v>
      </c>
      <c r="AD71">
        <v>18</v>
      </c>
      <c r="AE71" t="s">
        <v>58</v>
      </c>
      <c r="AF71">
        <v>50</v>
      </c>
      <c r="AG71">
        <v>0</v>
      </c>
      <c r="AH71">
        <v>0</v>
      </c>
      <c r="AI71" t="s">
        <v>325</v>
      </c>
      <c r="AJ71" t="s">
        <v>108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</row>
    <row r="72" spans="1:47" x14ac:dyDescent="0.3">
      <c r="A72">
        <v>107</v>
      </c>
      <c r="B72" t="s">
        <v>47</v>
      </c>
      <c r="C72">
        <v>2292</v>
      </c>
      <c r="D72">
        <v>6897</v>
      </c>
      <c r="E72" t="s">
        <v>108</v>
      </c>
      <c r="F72" t="s">
        <v>49</v>
      </c>
      <c r="G72">
        <v>0</v>
      </c>
      <c r="H72">
        <v>31</v>
      </c>
      <c r="I72">
        <v>0.5</v>
      </c>
      <c r="J72" t="s">
        <v>50</v>
      </c>
      <c r="K72" t="s">
        <v>50</v>
      </c>
      <c r="L72" t="s">
        <v>387</v>
      </c>
      <c r="M72" t="s">
        <v>262</v>
      </c>
      <c r="N72">
        <v>29</v>
      </c>
      <c r="O72">
        <v>32</v>
      </c>
      <c r="P72" t="s">
        <v>50</v>
      </c>
      <c r="Q72" t="s">
        <v>323</v>
      </c>
      <c r="R72">
        <v>15</v>
      </c>
      <c r="S72">
        <v>18</v>
      </c>
      <c r="T72" t="s">
        <v>163</v>
      </c>
      <c r="U72">
        <v>1</v>
      </c>
      <c r="V72" t="s">
        <v>386</v>
      </c>
      <c r="W72" t="s">
        <v>50</v>
      </c>
      <c r="X72">
        <v>15.999968000000001</v>
      </c>
      <c r="Y72">
        <v>27</v>
      </c>
      <c r="Z72" t="s">
        <v>388</v>
      </c>
      <c r="AA72" t="s">
        <v>262</v>
      </c>
      <c r="AB72" t="s">
        <v>193</v>
      </c>
      <c r="AC72" t="s">
        <v>49</v>
      </c>
      <c r="AD72">
        <v>18</v>
      </c>
      <c r="AE72" t="s">
        <v>58</v>
      </c>
      <c r="AF72">
        <v>15</v>
      </c>
      <c r="AG72">
        <v>0</v>
      </c>
      <c r="AH72">
        <v>0</v>
      </c>
      <c r="AI72" t="s">
        <v>325</v>
      </c>
      <c r="AJ72" t="s">
        <v>108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</row>
    <row r="73" spans="1:47" x14ac:dyDescent="0.3">
      <c r="A73">
        <v>154</v>
      </c>
      <c r="B73" t="s">
        <v>47</v>
      </c>
      <c r="C73">
        <v>4614</v>
      </c>
      <c r="D73">
        <v>16945</v>
      </c>
      <c r="E73" t="s">
        <v>108</v>
      </c>
      <c r="F73" t="s">
        <v>49</v>
      </c>
      <c r="G73">
        <v>173195</v>
      </c>
      <c r="H73">
        <v>31</v>
      </c>
      <c r="I73">
        <v>0</v>
      </c>
      <c r="J73" t="s">
        <v>50</v>
      </c>
      <c r="K73">
        <v>990183</v>
      </c>
      <c r="L73" t="s">
        <v>512</v>
      </c>
      <c r="M73" t="s">
        <v>513</v>
      </c>
      <c r="N73">
        <v>29</v>
      </c>
      <c r="O73">
        <v>29</v>
      </c>
      <c r="P73" t="s">
        <v>50</v>
      </c>
      <c r="Q73" t="s">
        <v>53</v>
      </c>
      <c r="R73">
        <v>50</v>
      </c>
      <c r="S73">
        <v>18</v>
      </c>
      <c r="T73" t="s">
        <v>163</v>
      </c>
      <c r="U73">
        <v>1</v>
      </c>
      <c r="V73" t="s">
        <v>514</v>
      </c>
      <c r="W73" t="s">
        <v>50</v>
      </c>
      <c r="X73">
        <v>50.485664</v>
      </c>
      <c r="Y73">
        <v>173195</v>
      </c>
      <c r="Z73" t="s">
        <v>512</v>
      </c>
      <c r="AA73" t="s">
        <v>513</v>
      </c>
      <c r="AB73" t="s">
        <v>193</v>
      </c>
      <c r="AC73" t="s">
        <v>515</v>
      </c>
      <c r="AD73">
        <v>18</v>
      </c>
      <c r="AE73" t="s">
        <v>58</v>
      </c>
      <c r="AF73">
        <v>50</v>
      </c>
      <c r="AG73">
        <v>0</v>
      </c>
      <c r="AH73">
        <v>0</v>
      </c>
      <c r="AI73" t="s">
        <v>516</v>
      </c>
      <c r="AJ73" t="s">
        <v>108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</row>
    <row r="74" spans="1:47" x14ac:dyDescent="0.3">
      <c r="A74">
        <v>156</v>
      </c>
      <c r="B74" t="s">
        <v>47</v>
      </c>
      <c r="C74">
        <v>4867</v>
      </c>
      <c r="D74">
        <v>18153</v>
      </c>
      <c r="E74" t="s">
        <v>108</v>
      </c>
      <c r="F74" t="s">
        <v>49</v>
      </c>
      <c r="G74">
        <v>0</v>
      </c>
      <c r="H74">
        <v>31</v>
      </c>
      <c r="I74">
        <v>0.5</v>
      </c>
      <c r="J74" t="s">
        <v>50</v>
      </c>
      <c r="K74" t="s">
        <v>50</v>
      </c>
      <c r="L74" t="s">
        <v>324</v>
      </c>
      <c r="M74" t="s">
        <v>324</v>
      </c>
      <c r="N74">
        <v>29</v>
      </c>
      <c r="O74">
        <v>32</v>
      </c>
      <c r="P74" t="s">
        <v>50</v>
      </c>
      <c r="Q74" t="s">
        <v>323</v>
      </c>
      <c r="R74">
        <v>85</v>
      </c>
      <c r="S74">
        <v>24</v>
      </c>
      <c r="T74" t="s">
        <v>163</v>
      </c>
      <c r="U74">
        <v>1</v>
      </c>
      <c r="V74" t="s">
        <v>514</v>
      </c>
      <c r="W74" t="s">
        <v>50</v>
      </c>
      <c r="X74">
        <v>72.829053000000002</v>
      </c>
      <c r="Y74">
        <v>18</v>
      </c>
      <c r="Z74" t="s">
        <v>324</v>
      </c>
      <c r="AA74" t="s">
        <v>324</v>
      </c>
      <c r="AB74" t="s">
        <v>193</v>
      </c>
      <c r="AC74" t="s">
        <v>49</v>
      </c>
      <c r="AD74">
        <v>24</v>
      </c>
      <c r="AE74" t="s">
        <v>58</v>
      </c>
      <c r="AF74">
        <v>85</v>
      </c>
      <c r="AG74">
        <v>0</v>
      </c>
      <c r="AH74">
        <v>0</v>
      </c>
      <c r="AI74" t="s">
        <v>325</v>
      </c>
      <c r="AJ74" t="s">
        <v>108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</row>
    <row r="75" spans="1:47" x14ac:dyDescent="0.3">
      <c r="A75">
        <v>73</v>
      </c>
      <c r="B75" t="s">
        <v>47</v>
      </c>
      <c r="C75">
        <v>1005</v>
      </c>
      <c r="D75">
        <v>2811</v>
      </c>
      <c r="E75" t="s">
        <v>108</v>
      </c>
      <c r="F75" t="s">
        <v>49</v>
      </c>
      <c r="G75">
        <v>165699</v>
      </c>
      <c r="H75">
        <v>31</v>
      </c>
      <c r="I75">
        <v>0.5</v>
      </c>
      <c r="J75" t="s">
        <v>50</v>
      </c>
      <c r="K75" t="s">
        <v>50</v>
      </c>
      <c r="L75" t="s">
        <v>296</v>
      </c>
      <c r="M75" t="s">
        <v>297</v>
      </c>
      <c r="N75">
        <v>29</v>
      </c>
      <c r="O75">
        <v>29</v>
      </c>
      <c r="P75" t="s">
        <v>50</v>
      </c>
      <c r="Q75" t="s">
        <v>53</v>
      </c>
      <c r="R75">
        <v>70</v>
      </c>
      <c r="S75">
        <v>18</v>
      </c>
      <c r="T75" t="s">
        <v>163</v>
      </c>
      <c r="U75">
        <v>1</v>
      </c>
      <c r="V75" t="s">
        <v>298</v>
      </c>
      <c r="W75" t="s">
        <v>50</v>
      </c>
      <c r="X75">
        <v>63.348184000000003</v>
      </c>
      <c r="Y75">
        <v>165699</v>
      </c>
      <c r="Z75" t="s">
        <v>296</v>
      </c>
      <c r="AA75" t="s">
        <v>297</v>
      </c>
      <c r="AB75" t="s">
        <v>193</v>
      </c>
      <c r="AC75" t="s">
        <v>49</v>
      </c>
      <c r="AD75">
        <v>18</v>
      </c>
      <c r="AE75" t="s">
        <v>58</v>
      </c>
      <c r="AF75">
        <v>70</v>
      </c>
      <c r="AG75">
        <v>0</v>
      </c>
      <c r="AH75">
        <v>0</v>
      </c>
      <c r="AI75" t="s">
        <v>107</v>
      </c>
      <c r="AJ75" t="s">
        <v>108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</row>
    <row r="76" spans="1:47" x14ac:dyDescent="0.3">
      <c r="A76">
        <v>281</v>
      </c>
      <c r="B76" t="s">
        <v>47</v>
      </c>
      <c r="C76">
        <v>15151</v>
      </c>
      <c r="D76">
        <v>1891</v>
      </c>
      <c r="E76" t="s">
        <v>108</v>
      </c>
      <c r="F76" t="s">
        <v>49</v>
      </c>
      <c r="G76">
        <v>165682</v>
      </c>
      <c r="H76">
        <v>31</v>
      </c>
      <c r="I76">
        <v>0.5</v>
      </c>
      <c r="J76" t="s">
        <v>50</v>
      </c>
      <c r="K76" t="s">
        <v>50</v>
      </c>
      <c r="L76" t="s">
        <v>770</v>
      </c>
      <c r="M76" t="s">
        <v>771</v>
      </c>
      <c r="N76">
        <v>29</v>
      </c>
      <c r="O76">
        <v>29</v>
      </c>
      <c r="P76" t="s">
        <v>50</v>
      </c>
      <c r="Q76" t="s">
        <v>53</v>
      </c>
      <c r="R76">
        <v>80</v>
      </c>
      <c r="S76">
        <v>12</v>
      </c>
      <c r="T76" t="s">
        <v>163</v>
      </c>
      <c r="U76">
        <v>1</v>
      </c>
      <c r="V76" t="s">
        <v>298</v>
      </c>
      <c r="W76" t="s">
        <v>50</v>
      </c>
      <c r="X76">
        <v>78.437894</v>
      </c>
      <c r="Y76">
        <v>165682</v>
      </c>
      <c r="Z76" t="s">
        <v>770</v>
      </c>
      <c r="AA76" t="s">
        <v>771</v>
      </c>
      <c r="AB76" t="s">
        <v>193</v>
      </c>
      <c r="AC76" t="s">
        <v>49</v>
      </c>
      <c r="AD76">
        <v>12</v>
      </c>
      <c r="AE76" t="s">
        <v>58</v>
      </c>
      <c r="AF76">
        <v>80</v>
      </c>
      <c r="AG76">
        <v>0</v>
      </c>
      <c r="AH76">
        <v>0</v>
      </c>
      <c r="AI76" t="s">
        <v>107</v>
      </c>
      <c r="AJ76" t="s">
        <v>108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</row>
    <row r="77" spans="1:47" x14ac:dyDescent="0.3">
      <c r="A77">
        <v>418</v>
      </c>
      <c r="B77" t="s">
        <v>47</v>
      </c>
      <c r="C77">
        <v>23108</v>
      </c>
      <c r="D77">
        <v>108506</v>
      </c>
      <c r="E77" t="s">
        <v>1010</v>
      </c>
      <c r="F77" t="s">
        <v>57</v>
      </c>
      <c r="G77">
        <v>265360</v>
      </c>
      <c r="H77">
        <v>31</v>
      </c>
      <c r="I77">
        <v>0.6</v>
      </c>
      <c r="J77" t="s">
        <v>50</v>
      </c>
      <c r="K77" t="s">
        <v>1011</v>
      </c>
      <c r="L77" t="s">
        <v>1072</v>
      </c>
      <c r="M77" t="s">
        <v>1081</v>
      </c>
      <c r="N77">
        <v>29</v>
      </c>
      <c r="O77">
        <v>29</v>
      </c>
      <c r="P77" t="s">
        <v>50</v>
      </c>
      <c r="Q77" t="s">
        <v>53</v>
      </c>
      <c r="R77">
        <v>27</v>
      </c>
      <c r="S77">
        <v>78</v>
      </c>
      <c r="T77" t="s">
        <v>163</v>
      </c>
      <c r="U77">
        <v>1</v>
      </c>
      <c r="V77" t="s">
        <v>1014</v>
      </c>
      <c r="W77" t="s">
        <v>50</v>
      </c>
      <c r="X77">
        <v>27.359116</v>
      </c>
      <c r="Y77">
        <v>265360</v>
      </c>
      <c r="Z77" t="s">
        <v>1072</v>
      </c>
      <c r="AA77" t="s">
        <v>1081</v>
      </c>
      <c r="AB77" t="s">
        <v>189</v>
      </c>
      <c r="AC77" t="s">
        <v>173</v>
      </c>
      <c r="AD77">
        <v>27</v>
      </c>
      <c r="AE77" t="s">
        <v>58</v>
      </c>
      <c r="AF77">
        <v>80</v>
      </c>
      <c r="AG77">
        <v>0</v>
      </c>
      <c r="AH77">
        <v>0</v>
      </c>
      <c r="AI77" t="s">
        <v>174</v>
      </c>
      <c r="AJ77" t="s">
        <v>108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</row>
    <row r="78" spans="1:47" x14ac:dyDescent="0.3">
      <c r="A78">
        <v>45</v>
      </c>
      <c r="B78" t="s">
        <v>47</v>
      </c>
      <c r="C78">
        <v>17047</v>
      </c>
      <c r="D78">
        <v>8828</v>
      </c>
      <c r="E78" t="s">
        <v>108</v>
      </c>
      <c r="F78" t="s">
        <v>155</v>
      </c>
      <c r="G78">
        <v>163632</v>
      </c>
      <c r="H78">
        <v>31</v>
      </c>
      <c r="I78">
        <v>0.5</v>
      </c>
      <c r="J78" t="s">
        <v>50</v>
      </c>
      <c r="K78" t="s">
        <v>50</v>
      </c>
      <c r="L78" t="s">
        <v>190</v>
      </c>
      <c r="M78" t="s">
        <v>191</v>
      </c>
      <c r="N78">
        <v>29</v>
      </c>
      <c r="O78">
        <v>30</v>
      </c>
      <c r="P78" t="s">
        <v>50</v>
      </c>
      <c r="Q78" t="s">
        <v>53</v>
      </c>
      <c r="R78">
        <v>18</v>
      </c>
      <c r="S78">
        <v>15</v>
      </c>
      <c r="T78" t="s">
        <v>187</v>
      </c>
      <c r="U78">
        <v>1</v>
      </c>
      <c r="V78" t="s">
        <v>192</v>
      </c>
      <c r="W78" t="s">
        <v>50</v>
      </c>
      <c r="X78">
        <v>18.973393999999999</v>
      </c>
      <c r="Y78">
        <v>163632</v>
      </c>
      <c r="Z78" t="s">
        <v>190</v>
      </c>
      <c r="AA78" t="s">
        <v>191</v>
      </c>
      <c r="AB78" t="s">
        <v>193</v>
      </c>
      <c r="AC78" t="s">
        <v>173</v>
      </c>
      <c r="AD78">
        <v>15</v>
      </c>
      <c r="AE78" t="s">
        <v>58</v>
      </c>
      <c r="AF78">
        <v>20</v>
      </c>
      <c r="AG78">
        <v>0</v>
      </c>
      <c r="AH78">
        <v>0</v>
      </c>
      <c r="AI78" t="s">
        <v>174</v>
      </c>
      <c r="AJ78" t="s">
        <v>108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</row>
    <row r="79" spans="1:47" x14ac:dyDescent="0.3">
      <c r="A79">
        <v>125</v>
      </c>
      <c r="B79" t="s">
        <v>47</v>
      </c>
      <c r="C79">
        <v>2847</v>
      </c>
      <c r="D79">
        <v>8796</v>
      </c>
      <c r="E79" t="s">
        <v>108</v>
      </c>
      <c r="F79" t="s">
        <v>49</v>
      </c>
      <c r="G79">
        <v>163611</v>
      </c>
      <c r="H79">
        <v>31</v>
      </c>
      <c r="I79">
        <v>0.5</v>
      </c>
      <c r="J79" t="s">
        <v>50</v>
      </c>
      <c r="K79" t="s">
        <v>50</v>
      </c>
      <c r="L79" t="s">
        <v>439</v>
      </c>
      <c r="M79" t="s">
        <v>440</v>
      </c>
      <c r="N79">
        <v>29</v>
      </c>
      <c r="O79">
        <v>29</v>
      </c>
      <c r="P79" t="s">
        <v>50</v>
      </c>
      <c r="Q79" t="s">
        <v>53</v>
      </c>
      <c r="R79">
        <v>31</v>
      </c>
      <c r="S79">
        <v>12</v>
      </c>
      <c r="T79" t="s">
        <v>187</v>
      </c>
      <c r="U79">
        <v>1</v>
      </c>
      <c r="V79" t="s">
        <v>192</v>
      </c>
      <c r="W79" t="s">
        <v>50</v>
      </c>
      <c r="X79">
        <v>32.062375000000003</v>
      </c>
      <c r="Y79">
        <v>163611</v>
      </c>
      <c r="Z79" t="s">
        <v>439</v>
      </c>
      <c r="AA79" t="s">
        <v>440</v>
      </c>
      <c r="AB79" t="s">
        <v>193</v>
      </c>
      <c r="AC79" t="s">
        <v>173</v>
      </c>
      <c r="AD79">
        <v>12</v>
      </c>
      <c r="AE79" t="s">
        <v>58</v>
      </c>
      <c r="AF79">
        <v>30</v>
      </c>
      <c r="AG79">
        <v>0</v>
      </c>
      <c r="AH79">
        <v>0</v>
      </c>
      <c r="AI79" t="s">
        <v>174</v>
      </c>
      <c r="AJ79" t="s">
        <v>108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</row>
    <row r="80" spans="1:47" x14ac:dyDescent="0.3">
      <c r="A80">
        <v>288</v>
      </c>
      <c r="B80" t="s">
        <v>47</v>
      </c>
      <c r="C80">
        <v>17045</v>
      </c>
      <c r="D80">
        <v>8827</v>
      </c>
      <c r="E80" t="s">
        <v>108</v>
      </c>
      <c r="F80" t="s">
        <v>49</v>
      </c>
      <c r="G80">
        <v>163631</v>
      </c>
      <c r="H80">
        <v>31</v>
      </c>
      <c r="I80">
        <v>0.5</v>
      </c>
      <c r="J80" t="s">
        <v>50</v>
      </c>
      <c r="K80" t="s">
        <v>50</v>
      </c>
      <c r="L80" t="s">
        <v>191</v>
      </c>
      <c r="M80" t="s">
        <v>790</v>
      </c>
      <c r="N80">
        <v>30</v>
      </c>
      <c r="O80">
        <v>30</v>
      </c>
      <c r="P80" t="s">
        <v>50</v>
      </c>
      <c r="Q80" t="s">
        <v>53</v>
      </c>
      <c r="R80">
        <v>107</v>
      </c>
      <c r="S80">
        <v>18</v>
      </c>
      <c r="T80" t="s">
        <v>187</v>
      </c>
      <c r="U80">
        <v>1</v>
      </c>
      <c r="V80" t="s">
        <v>192</v>
      </c>
      <c r="W80" t="s">
        <v>50</v>
      </c>
      <c r="X80">
        <v>108.733278</v>
      </c>
      <c r="Y80">
        <v>163631</v>
      </c>
      <c r="Z80" t="s">
        <v>191</v>
      </c>
      <c r="AA80" t="s">
        <v>790</v>
      </c>
      <c r="AB80" t="s">
        <v>193</v>
      </c>
      <c r="AC80" t="s">
        <v>49</v>
      </c>
      <c r="AD80">
        <v>18</v>
      </c>
      <c r="AE80" t="s">
        <v>58</v>
      </c>
      <c r="AF80">
        <v>110</v>
      </c>
      <c r="AG80">
        <v>0</v>
      </c>
      <c r="AH80">
        <v>0</v>
      </c>
      <c r="AI80" t="s">
        <v>174</v>
      </c>
      <c r="AJ80" t="s">
        <v>108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</row>
    <row r="81" spans="1:47" x14ac:dyDescent="0.3">
      <c r="A81">
        <v>289</v>
      </c>
      <c r="B81" t="s">
        <v>47</v>
      </c>
      <c r="C81">
        <v>17046</v>
      </c>
      <c r="D81">
        <v>8826</v>
      </c>
      <c r="E81" t="s">
        <v>108</v>
      </c>
      <c r="F81" t="s">
        <v>49</v>
      </c>
      <c r="G81">
        <v>163630</v>
      </c>
      <c r="H81">
        <v>31</v>
      </c>
      <c r="I81">
        <v>0.5</v>
      </c>
      <c r="J81" t="s">
        <v>50</v>
      </c>
      <c r="K81" t="s">
        <v>50</v>
      </c>
      <c r="L81" t="s">
        <v>791</v>
      </c>
      <c r="M81" t="s">
        <v>191</v>
      </c>
      <c r="N81">
        <v>29</v>
      </c>
      <c r="O81">
        <v>30</v>
      </c>
      <c r="P81" t="s">
        <v>50</v>
      </c>
      <c r="Q81" t="s">
        <v>53</v>
      </c>
      <c r="R81">
        <v>17</v>
      </c>
      <c r="S81">
        <v>15</v>
      </c>
      <c r="T81" t="s">
        <v>187</v>
      </c>
      <c r="U81">
        <v>1</v>
      </c>
      <c r="V81" t="s">
        <v>192</v>
      </c>
      <c r="W81" t="s">
        <v>50</v>
      </c>
      <c r="X81">
        <v>14.868663</v>
      </c>
      <c r="Y81">
        <v>163630</v>
      </c>
      <c r="Z81" t="s">
        <v>791</v>
      </c>
      <c r="AA81" t="s">
        <v>191</v>
      </c>
      <c r="AB81" t="s">
        <v>193</v>
      </c>
      <c r="AC81" t="s">
        <v>49</v>
      </c>
      <c r="AD81">
        <v>15</v>
      </c>
      <c r="AE81" t="s">
        <v>58</v>
      </c>
      <c r="AF81">
        <v>20</v>
      </c>
      <c r="AG81">
        <v>0</v>
      </c>
      <c r="AH81">
        <v>0</v>
      </c>
      <c r="AI81" t="s">
        <v>174</v>
      </c>
      <c r="AJ81" t="s">
        <v>108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</row>
    <row r="82" spans="1:47" x14ac:dyDescent="0.3">
      <c r="A82">
        <v>179</v>
      </c>
      <c r="B82" t="s">
        <v>47</v>
      </c>
      <c r="C82">
        <v>7541</v>
      </c>
      <c r="D82">
        <v>18117</v>
      </c>
      <c r="E82" t="s">
        <v>572</v>
      </c>
      <c r="F82" t="s">
        <v>49</v>
      </c>
      <c r="G82">
        <v>165329</v>
      </c>
      <c r="H82">
        <v>31</v>
      </c>
      <c r="I82">
        <v>0.3</v>
      </c>
      <c r="J82" t="s">
        <v>50</v>
      </c>
      <c r="K82">
        <v>900065</v>
      </c>
      <c r="L82" t="s">
        <v>573</v>
      </c>
      <c r="M82" t="s">
        <v>574</v>
      </c>
      <c r="N82">
        <v>29</v>
      </c>
      <c r="O82">
        <v>30</v>
      </c>
      <c r="P82" t="s">
        <v>50</v>
      </c>
      <c r="Q82" t="s">
        <v>53</v>
      </c>
      <c r="R82">
        <v>20</v>
      </c>
      <c r="S82">
        <v>1829</v>
      </c>
      <c r="T82" t="s">
        <v>187</v>
      </c>
      <c r="U82">
        <v>1</v>
      </c>
      <c r="V82" t="s">
        <v>575</v>
      </c>
      <c r="W82" t="s">
        <v>50</v>
      </c>
      <c r="X82">
        <v>38.745379999999997</v>
      </c>
      <c r="Y82">
        <v>165329</v>
      </c>
      <c r="Z82" t="s">
        <v>573</v>
      </c>
      <c r="AA82" t="s">
        <v>574</v>
      </c>
      <c r="AB82" t="s">
        <v>193</v>
      </c>
      <c r="AC82" t="s">
        <v>173</v>
      </c>
      <c r="AD82">
        <v>29</v>
      </c>
      <c r="AE82">
        <v>18</v>
      </c>
      <c r="AF82">
        <v>20</v>
      </c>
      <c r="AG82">
        <v>0</v>
      </c>
      <c r="AH82">
        <v>0</v>
      </c>
      <c r="AI82" t="s">
        <v>174</v>
      </c>
      <c r="AJ82" t="s">
        <v>108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</row>
    <row r="83" spans="1:47" x14ac:dyDescent="0.3">
      <c r="A83">
        <v>180</v>
      </c>
      <c r="B83" t="s">
        <v>47</v>
      </c>
      <c r="C83">
        <v>7542</v>
      </c>
      <c r="D83">
        <v>18116</v>
      </c>
      <c r="E83" t="s">
        <v>108</v>
      </c>
      <c r="F83" t="s">
        <v>49</v>
      </c>
      <c r="G83">
        <v>165328</v>
      </c>
      <c r="H83">
        <v>31</v>
      </c>
      <c r="I83">
        <v>0.5</v>
      </c>
      <c r="J83" t="s">
        <v>50</v>
      </c>
      <c r="K83" t="s">
        <v>50</v>
      </c>
      <c r="L83" t="s">
        <v>574</v>
      </c>
      <c r="M83" t="s">
        <v>576</v>
      </c>
      <c r="N83">
        <v>30</v>
      </c>
      <c r="O83">
        <v>30</v>
      </c>
      <c r="P83" t="s">
        <v>50</v>
      </c>
      <c r="Q83" t="s">
        <v>53</v>
      </c>
      <c r="R83">
        <v>110</v>
      </c>
      <c r="S83">
        <v>27</v>
      </c>
      <c r="T83" t="s">
        <v>187</v>
      </c>
      <c r="U83">
        <v>1</v>
      </c>
      <c r="V83" t="s">
        <v>575</v>
      </c>
      <c r="W83" t="s">
        <v>50</v>
      </c>
      <c r="X83">
        <v>113.030788</v>
      </c>
      <c r="Y83">
        <v>165328</v>
      </c>
      <c r="Z83" t="s">
        <v>574</v>
      </c>
      <c r="AA83" t="s">
        <v>576</v>
      </c>
      <c r="AB83" t="s">
        <v>193</v>
      </c>
      <c r="AC83" t="s">
        <v>173</v>
      </c>
      <c r="AD83">
        <v>27</v>
      </c>
      <c r="AE83" t="s">
        <v>58</v>
      </c>
      <c r="AF83">
        <v>110</v>
      </c>
      <c r="AG83">
        <v>0</v>
      </c>
      <c r="AH83">
        <v>0</v>
      </c>
      <c r="AI83" t="s">
        <v>174</v>
      </c>
      <c r="AJ83" t="s">
        <v>108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</row>
    <row r="84" spans="1:47" x14ac:dyDescent="0.3">
      <c r="A84">
        <v>287</v>
      </c>
      <c r="B84" t="s">
        <v>47</v>
      </c>
      <c r="C84">
        <v>16987</v>
      </c>
      <c r="D84">
        <v>8853</v>
      </c>
      <c r="E84" t="s">
        <v>108</v>
      </c>
      <c r="F84" t="s">
        <v>49</v>
      </c>
      <c r="G84">
        <v>166106</v>
      </c>
      <c r="H84">
        <v>31</v>
      </c>
      <c r="I84">
        <v>1.66</v>
      </c>
      <c r="J84" t="s">
        <v>50</v>
      </c>
      <c r="K84">
        <v>950049</v>
      </c>
      <c r="L84" t="s">
        <v>324</v>
      </c>
      <c r="M84" t="s">
        <v>788</v>
      </c>
      <c r="N84">
        <v>30</v>
      </c>
      <c r="O84">
        <v>29</v>
      </c>
      <c r="P84" t="s">
        <v>50</v>
      </c>
      <c r="Q84" t="s">
        <v>323</v>
      </c>
      <c r="R84">
        <v>340</v>
      </c>
      <c r="S84">
        <v>30</v>
      </c>
      <c r="T84" t="s">
        <v>187</v>
      </c>
      <c r="U84">
        <v>1</v>
      </c>
      <c r="V84" t="s">
        <v>789</v>
      </c>
      <c r="W84" t="s">
        <v>50</v>
      </c>
      <c r="X84">
        <v>345.70821899999999</v>
      </c>
      <c r="Y84">
        <v>166106</v>
      </c>
      <c r="Z84" t="s">
        <v>324</v>
      </c>
      <c r="AA84" t="s">
        <v>788</v>
      </c>
      <c r="AB84" t="s">
        <v>193</v>
      </c>
      <c r="AC84" t="s">
        <v>49</v>
      </c>
      <c r="AD84">
        <v>30</v>
      </c>
      <c r="AE84" t="s">
        <v>58</v>
      </c>
      <c r="AF84">
        <v>340</v>
      </c>
      <c r="AG84">
        <v>0</v>
      </c>
      <c r="AH84">
        <v>0</v>
      </c>
      <c r="AI84" t="s">
        <v>325</v>
      </c>
      <c r="AJ84" t="s">
        <v>108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</row>
    <row r="85" spans="1:47" x14ac:dyDescent="0.3">
      <c r="A85">
        <v>401</v>
      </c>
      <c r="B85" t="s">
        <v>47</v>
      </c>
      <c r="C85">
        <v>10798</v>
      </c>
      <c r="D85">
        <v>6862</v>
      </c>
      <c r="E85" t="s">
        <v>1030</v>
      </c>
      <c r="F85" t="s">
        <v>57</v>
      </c>
      <c r="G85">
        <v>165990</v>
      </c>
      <c r="H85">
        <v>31</v>
      </c>
      <c r="I85">
        <v>1.57</v>
      </c>
      <c r="J85" t="s">
        <v>50</v>
      </c>
      <c r="K85" t="s">
        <v>1031</v>
      </c>
      <c r="L85" t="s">
        <v>1049</v>
      </c>
      <c r="M85" t="s">
        <v>300</v>
      </c>
      <c r="N85">
        <v>29</v>
      </c>
      <c r="O85">
        <v>29</v>
      </c>
      <c r="P85" t="s">
        <v>50</v>
      </c>
      <c r="Q85" t="s">
        <v>53</v>
      </c>
      <c r="R85">
        <v>150</v>
      </c>
      <c r="S85">
        <v>96</v>
      </c>
      <c r="T85" t="s">
        <v>187</v>
      </c>
      <c r="U85">
        <v>1</v>
      </c>
      <c r="V85" t="s">
        <v>301</v>
      </c>
      <c r="W85" t="s">
        <v>50</v>
      </c>
      <c r="X85">
        <v>119.116793</v>
      </c>
      <c r="Y85">
        <v>165990</v>
      </c>
      <c r="Z85" t="s">
        <v>1049</v>
      </c>
      <c r="AA85" t="s">
        <v>300</v>
      </c>
      <c r="AB85" t="s">
        <v>211</v>
      </c>
      <c r="AC85" t="s">
        <v>49</v>
      </c>
      <c r="AD85">
        <v>96</v>
      </c>
      <c r="AE85" t="s">
        <v>58</v>
      </c>
      <c r="AF85">
        <v>240</v>
      </c>
      <c r="AG85" t="s">
        <v>117</v>
      </c>
      <c r="AH85">
        <v>41554</v>
      </c>
      <c r="AI85" t="s">
        <v>1050</v>
      </c>
      <c r="AJ85" t="s">
        <v>219</v>
      </c>
      <c r="AK85">
        <v>3000</v>
      </c>
      <c r="AL85">
        <v>350</v>
      </c>
      <c r="AM85">
        <v>3350</v>
      </c>
      <c r="AN85">
        <v>804000</v>
      </c>
      <c r="AO85">
        <v>277220</v>
      </c>
      <c r="AP85">
        <v>0</v>
      </c>
      <c r="AQ85">
        <v>294400</v>
      </c>
      <c r="AR85">
        <v>123760</v>
      </c>
      <c r="AS85" t="s">
        <v>71</v>
      </c>
      <c r="AT85">
        <v>123760</v>
      </c>
      <c r="AU85">
        <v>231800</v>
      </c>
    </row>
    <row r="86" spans="1:47" x14ac:dyDescent="0.3">
      <c r="A86">
        <v>232</v>
      </c>
      <c r="B86" t="s">
        <v>47</v>
      </c>
      <c r="C86">
        <v>12320</v>
      </c>
      <c r="D86">
        <v>9061</v>
      </c>
      <c r="E86" t="s">
        <v>108</v>
      </c>
      <c r="F86" t="s">
        <v>49</v>
      </c>
      <c r="G86">
        <v>163940</v>
      </c>
      <c r="H86">
        <v>31</v>
      </c>
      <c r="I86">
        <v>0.5</v>
      </c>
      <c r="J86" t="s">
        <v>50</v>
      </c>
      <c r="K86" t="s">
        <v>50</v>
      </c>
      <c r="L86" t="s">
        <v>678</v>
      </c>
      <c r="M86" t="s">
        <v>679</v>
      </c>
      <c r="N86">
        <v>30</v>
      </c>
      <c r="O86">
        <v>29</v>
      </c>
      <c r="P86" t="s">
        <v>50</v>
      </c>
      <c r="Q86" t="s">
        <v>53</v>
      </c>
      <c r="R86">
        <v>240</v>
      </c>
      <c r="S86">
        <v>24</v>
      </c>
      <c r="T86" t="s">
        <v>187</v>
      </c>
      <c r="U86">
        <v>1</v>
      </c>
      <c r="V86" t="s">
        <v>680</v>
      </c>
      <c r="W86" t="s">
        <v>50</v>
      </c>
      <c r="X86">
        <v>245.309372</v>
      </c>
      <c r="Y86">
        <v>163940</v>
      </c>
      <c r="Z86" t="s">
        <v>678</v>
      </c>
      <c r="AA86" t="s">
        <v>679</v>
      </c>
      <c r="AB86" t="s">
        <v>193</v>
      </c>
      <c r="AC86" t="s">
        <v>515</v>
      </c>
      <c r="AD86">
        <v>24</v>
      </c>
      <c r="AE86" t="s">
        <v>58</v>
      </c>
      <c r="AF86">
        <v>240</v>
      </c>
      <c r="AG86">
        <v>0</v>
      </c>
      <c r="AH86">
        <v>0</v>
      </c>
      <c r="AI86" t="s">
        <v>516</v>
      </c>
      <c r="AJ86" t="s">
        <v>108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</row>
    <row r="87" spans="1:47" x14ac:dyDescent="0.3">
      <c r="A87">
        <v>233</v>
      </c>
      <c r="B87" t="s">
        <v>47</v>
      </c>
      <c r="C87">
        <v>12322</v>
      </c>
      <c r="D87">
        <v>9062</v>
      </c>
      <c r="E87" t="s">
        <v>108</v>
      </c>
      <c r="F87" t="s">
        <v>49</v>
      </c>
      <c r="G87">
        <v>163941</v>
      </c>
      <c r="H87">
        <v>31</v>
      </c>
      <c r="I87">
        <v>0.5</v>
      </c>
      <c r="J87" t="s">
        <v>50</v>
      </c>
      <c r="K87" t="s">
        <v>50</v>
      </c>
      <c r="L87" t="s">
        <v>681</v>
      </c>
      <c r="M87" t="s">
        <v>678</v>
      </c>
      <c r="N87">
        <v>29</v>
      </c>
      <c r="O87">
        <v>30</v>
      </c>
      <c r="P87" t="s">
        <v>50</v>
      </c>
      <c r="Q87" t="s">
        <v>53</v>
      </c>
      <c r="R87">
        <v>70</v>
      </c>
      <c r="S87">
        <v>18</v>
      </c>
      <c r="T87" t="s">
        <v>187</v>
      </c>
      <c r="U87">
        <v>1</v>
      </c>
      <c r="V87" t="s">
        <v>680</v>
      </c>
      <c r="W87" t="s">
        <v>50</v>
      </c>
      <c r="X87">
        <v>65.472980000000007</v>
      </c>
      <c r="Y87">
        <v>163941</v>
      </c>
      <c r="Z87" t="s">
        <v>681</v>
      </c>
      <c r="AA87" t="s">
        <v>678</v>
      </c>
      <c r="AB87" t="s">
        <v>193</v>
      </c>
      <c r="AC87" t="s">
        <v>515</v>
      </c>
      <c r="AD87">
        <v>18</v>
      </c>
      <c r="AE87" t="s">
        <v>58</v>
      </c>
      <c r="AF87">
        <v>70</v>
      </c>
      <c r="AG87">
        <v>0</v>
      </c>
      <c r="AH87">
        <v>0</v>
      </c>
      <c r="AI87" t="s">
        <v>516</v>
      </c>
      <c r="AJ87" t="s">
        <v>108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</row>
    <row r="88" spans="1:47" x14ac:dyDescent="0.3">
      <c r="A88">
        <v>234</v>
      </c>
      <c r="B88" t="s">
        <v>47</v>
      </c>
      <c r="C88">
        <v>12323</v>
      </c>
      <c r="D88">
        <v>3265</v>
      </c>
      <c r="E88" t="s">
        <v>108</v>
      </c>
      <c r="F88" t="s">
        <v>49</v>
      </c>
      <c r="G88">
        <v>160982</v>
      </c>
      <c r="H88">
        <v>31</v>
      </c>
      <c r="I88">
        <v>0.5</v>
      </c>
      <c r="J88" t="s">
        <v>50</v>
      </c>
      <c r="K88" t="s">
        <v>50</v>
      </c>
      <c r="L88" t="s">
        <v>682</v>
      </c>
      <c r="M88" t="s">
        <v>681</v>
      </c>
      <c r="N88">
        <v>29</v>
      </c>
      <c r="O88">
        <v>29</v>
      </c>
      <c r="P88" t="s">
        <v>50</v>
      </c>
      <c r="Q88" t="s">
        <v>53</v>
      </c>
      <c r="R88">
        <v>350</v>
      </c>
      <c r="S88">
        <v>18</v>
      </c>
      <c r="T88" t="s">
        <v>187</v>
      </c>
      <c r="U88">
        <v>1</v>
      </c>
      <c r="V88" t="s">
        <v>680</v>
      </c>
      <c r="W88" t="s">
        <v>50</v>
      </c>
      <c r="X88">
        <v>350.273235</v>
      </c>
      <c r="Y88">
        <v>160982</v>
      </c>
      <c r="Z88" t="s">
        <v>682</v>
      </c>
      <c r="AA88" t="s">
        <v>681</v>
      </c>
      <c r="AB88" t="s">
        <v>193</v>
      </c>
      <c r="AC88" t="s">
        <v>515</v>
      </c>
      <c r="AD88">
        <v>18</v>
      </c>
      <c r="AE88" t="s">
        <v>58</v>
      </c>
      <c r="AF88">
        <v>350</v>
      </c>
      <c r="AG88">
        <v>0</v>
      </c>
      <c r="AH88">
        <v>0</v>
      </c>
      <c r="AI88" t="s">
        <v>516</v>
      </c>
      <c r="AJ88" t="s">
        <v>108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</row>
    <row r="89" spans="1:47" x14ac:dyDescent="0.3">
      <c r="A89">
        <v>292</v>
      </c>
      <c r="B89" t="s">
        <v>47</v>
      </c>
      <c r="C89">
        <v>17171</v>
      </c>
      <c r="D89">
        <v>3269</v>
      </c>
      <c r="E89" t="s">
        <v>108</v>
      </c>
      <c r="F89" t="s">
        <v>49</v>
      </c>
      <c r="G89">
        <v>160986</v>
      </c>
      <c r="H89">
        <v>31</v>
      </c>
      <c r="I89">
        <v>0.5</v>
      </c>
      <c r="J89" t="s">
        <v>50</v>
      </c>
      <c r="K89" t="s">
        <v>50</v>
      </c>
      <c r="L89" t="s">
        <v>679</v>
      </c>
      <c r="M89" t="s">
        <v>797</v>
      </c>
      <c r="N89">
        <v>29</v>
      </c>
      <c r="O89">
        <v>29</v>
      </c>
      <c r="P89" t="s">
        <v>50</v>
      </c>
      <c r="Q89" t="s">
        <v>53</v>
      </c>
      <c r="R89">
        <v>350</v>
      </c>
      <c r="S89">
        <v>24</v>
      </c>
      <c r="T89" t="s">
        <v>187</v>
      </c>
      <c r="U89">
        <v>1</v>
      </c>
      <c r="V89" t="s">
        <v>680</v>
      </c>
      <c r="W89" t="s">
        <v>50</v>
      </c>
      <c r="X89">
        <v>354.58731599999999</v>
      </c>
      <c r="Y89">
        <v>160986</v>
      </c>
      <c r="Z89" t="s">
        <v>679</v>
      </c>
      <c r="AA89" t="s">
        <v>797</v>
      </c>
      <c r="AB89" t="s">
        <v>193</v>
      </c>
      <c r="AC89" t="s">
        <v>515</v>
      </c>
      <c r="AD89">
        <v>24</v>
      </c>
      <c r="AE89" t="s">
        <v>58</v>
      </c>
      <c r="AF89">
        <v>350</v>
      </c>
      <c r="AG89">
        <v>0</v>
      </c>
      <c r="AH89">
        <v>0</v>
      </c>
      <c r="AI89" t="s">
        <v>516</v>
      </c>
      <c r="AJ89" t="s">
        <v>108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</row>
    <row r="90" spans="1:47" x14ac:dyDescent="0.3">
      <c r="A90">
        <v>115</v>
      </c>
      <c r="B90" t="s">
        <v>47</v>
      </c>
      <c r="C90">
        <v>2729</v>
      </c>
      <c r="D90">
        <v>8437</v>
      </c>
      <c r="E90" t="s">
        <v>108</v>
      </c>
      <c r="F90" t="s">
        <v>49</v>
      </c>
      <c r="G90">
        <v>163679</v>
      </c>
      <c r="H90">
        <v>31</v>
      </c>
      <c r="I90">
        <v>0.5</v>
      </c>
      <c r="J90" t="s">
        <v>50</v>
      </c>
      <c r="K90" t="s">
        <v>50</v>
      </c>
      <c r="L90" t="s">
        <v>414</v>
      </c>
      <c r="M90" t="s">
        <v>415</v>
      </c>
      <c r="N90">
        <v>29</v>
      </c>
      <c r="O90">
        <v>30</v>
      </c>
      <c r="P90" t="s">
        <v>50</v>
      </c>
      <c r="Q90" t="s">
        <v>53</v>
      </c>
      <c r="R90">
        <v>15</v>
      </c>
      <c r="S90">
        <v>15</v>
      </c>
      <c r="T90" t="s">
        <v>187</v>
      </c>
      <c r="U90">
        <v>1</v>
      </c>
      <c r="V90" t="s">
        <v>416</v>
      </c>
      <c r="W90" t="s">
        <v>50</v>
      </c>
      <c r="X90">
        <v>14.86626</v>
      </c>
      <c r="Y90">
        <v>163679</v>
      </c>
      <c r="Z90" t="s">
        <v>414</v>
      </c>
      <c r="AA90" t="s">
        <v>415</v>
      </c>
      <c r="AB90" t="s">
        <v>193</v>
      </c>
      <c r="AC90" t="s">
        <v>173</v>
      </c>
      <c r="AD90">
        <v>15</v>
      </c>
      <c r="AE90" t="s">
        <v>58</v>
      </c>
      <c r="AF90">
        <v>15</v>
      </c>
      <c r="AG90">
        <v>0</v>
      </c>
      <c r="AH90">
        <v>0</v>
      </c>
      <c r="AI90" t="s">
        <v>174</v>
      </c>
      <c r="AJ90" t="s">
        <v>108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</row>
    <row r="91" spans="1:47" x14ac:dyDescent="0.3">
      <c r="A91">
        <v>84</v>
      </c>
      <c r="B91" t="s">
        <v>47</v>
      </c>
      <c r="C91">
        <v>1572</v>
      </c>
      <c r="D91">
        <v>4622</v>
      </c>
      <c r="E91" t="s">
        <v>327</v>
      </c>
      <c r="F91" t="s">
        <v>49</v>
      </c>
      <c r="G91">
        <v>0</v>
      </c>
      <c r="H91">
        <v>31</v>
      </c>
      <c r="I91">
        <v>0.5</v>
      </c>
      <c r="J91" t="s">
        <v>50</v>
      </c>
      <c r="K91" t="s">
        <v>328</v>
      </c>
      <c r="L91" t="s">
        <v>50</v>
      </c>
      <c r="M91" t="s">
        <v>50</v>
      </c>
      <c r="N91">
        <v>0</v>
      </c>
      <c r="O91">
        <v>0</v>
      </c>
      <c r="P91" t="s">
        <v>50</v>
      </c>
      <c r="Q91" t="s">
        <v>323</v>
      </c>
      <c r="R91">
        <v>205</v>
      </c>
      <c r="S91">
        <v>90</v>
      </c>
      <c r="T91" t="s">
        <v>163</v>
      </c>
      <c r="U91">
        <v>1</v>
      </c>
      <c r="V91" t="s">
        <v>329</v>
      </c>
      <c r="W91" t="s">
        <v>50</v>
      </c>
      <c r="X91">
        <v>204.53699499999999</v>
      </c>
      <c r="Y91">
        <v>15</v>
      </c>
      <c r="Z91" t="s">
        <v>324</v>
      </c>
      <c r="AA91" t="s">
        <v>324</v>
      </c>
      <c r="AB91" t="s">
        <v>200</v>
      </c>
      <c r="AC91" t="s">
        <v>49</v>
      </c>
      <c r="AD91">
        <v>90</v>
      </c>
      <c r="AE91" t="s">
        <v>58</v>
      </c>
      <c r="AF91">
        <v>205</v>
      </c>
      <c r="AG91">
        <v>0</v>
      </c>
      <c r="AH91">
        <v>0</v>
      </c>
      <c r="AI91" t="s">
        <v>325</v>
      </c>
      <c r="AJ91" t="s">
        <v>108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</row>
    <row r="92" spans="1:47" x14ac:dyDescent="0.3">
      <c r="A92">
        <v>421</v>
      </c>
      <c r="B92" t="s">
        <v>47</v>
      </c>
      <c r="C92">
        <v>24436</v>
      </c>
      <c r="D92">
        <v>139268</v>
      </c>
      <c r="E92" t="s">
        <v>1085</v>
      </c>
      <c r="F92" t="s">
        <v>57</v>
      </c>
      <c r="G92">
        <v>268327</v>
      </c>
      <c r="H92">
        <v>31</v>
      </c>
      <c r="I92">
        <v>1.49</v>
      </c>
      <c r="J92" t="s">
        <v>50</v>
      </c>
      <c r="K92">
        <v>880145</v>
      </c>
      <c r="L92" t="s">
        <v>649</v>
      </c>
      <c r="M92" t="s">
        <v>1086</v>
      </c>
      <c r="N92">
        <v>30</v>
      </c>
      <c r="O92">
        <v>29</v>
      </c>
      <c r="P92" t="s">
        <v>50</v>
      </c>
      <c r="Q92" t="s">
        <v>53</v>
      </c>
      <c r="R92">
        <v>1031</v>
      </c>
      <c r="S92">
        <v>72</v>
      </c>
      <c r="T92" t="s">
        <v>187</v>
      </c>
      <c r="U92">
        <v>1</v>
      </c>
      <c r="V92" t="s">
        <v>1087</v>
      </c>
      <c r="W92" t="s">
        <v>50</v>
      </c>
      <c r="X92">
        <v>1031.090835</v>
      </c>
      <c r="Y92">
        <v>268327</v>
      </c>
      <c r="Z92" t="s">
        <v>649</v>
      </c>
      <c r="AA92" t="s">
        <v>1086</v>
      </c>
      <c r="AB92" t="s">
        <v>211</v>
      </c>
      <c r="AC92" t="s">
        <v>1088</v>
      </c>
      <c r="AD92">
        <v>72</v>
      </c>
      <c r="AE92" t="s">
        <v>58</v>
      </c>
      <c r="AF92">
        <v>1030</v>
      </c>
      <c r="AG92">
        <v>0</v>
      </c>
      <c r="AH92">
        <v>0</v>
      </c>
      <c r="AI92" t="s">
        <v>1089</v>
      </c>
      <c r="AJ92" t="s">
        <v>108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</row>
    <row r="93" spans="1:47" x14ac:dyDescent="0.3">
      <c r="A93">
        <v>422</v>
      </c>
      <c r="B93" t="s">
        <v>47</v>
      </c>
      <c r="C93">
        <v>24437</v>
      </c>
      <c r="D93">
        <v>122618</v>
      </c>
      <c r="E93" t="s">
        <v>646</v>
      </c>
      <c r="F93" t="s">
        <v>57</v>
      </c>
      <c r="G93">
        <v>270613</v>
      </c>
      <c r="H93">
        <v>31</v>
      </c>
      <c r="I93">
        <v>1.49</v>
      </c>
      <c r="J93" t="s">
        <v>50</v>
      </c>
      <c r="K93" t="s">
        <v>647</v>
      </c>
      <c r="L93" t="s">
        <v>649</v>
      </c>
      <c r="M93" t="s">
        <v>1090</v>
      </c>
      <c r="N93">
        <v>30</v>
      </c>
      <c r="O93">
        <v>29</v>
      </c>
      <c r="P93" t="s">
        <v>50</v>
      </c>
      <c r="Q93" t="s">
        <v>53</v>
      </c>
      <c r="R93">
        <v>1031</v>
      </c>
      <c r="S93">
        <v>72</v>
      </c>
      <c r="T93" t="s">
        <v>187</v>
      </c>
      <c r="U93">
        <v>1</v>
      </c>
      <c r="V93" t="s">
        <v>958</v>
      </c>
      <c r="W93" t="s">
        <v>50</v>
      </c>
      <c r="X93">
        <v>1037.8056979999999</v>
      </c>
      <c r="Y93">
        <v>270613</v>
      </c>
      <c r="Z93" t="s">
        <v>649</v>
      </c>
      <c r="AA93" t="s">
        <v>1090</v>
      </c>
      <c r="AB93" t="s">
        <v>211</v>
      </c>
      <c r="AC93" t="s">
        <v>1088</v>
      </c>
      <c r="AD93">
        <v>72</v>
      </c>
      <c r="AE93" t="s">
        <v>58</v>
      </c>
      <c r="AF93">
        <v>1030</v>
      </c>
      <c r="AG93">
        <v>0</v>
      </c>
      <c r="AH93">
        <v>0</v>
      </c>
      <c r="AI93" t="s">
        <v>1089</v>
      </c>
      <c r="AJ93" t="s">
        <v>108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</row>
    <row r="94" spans="1:47" x14ac:dyDescent="0.3">
      <c r="A94">
        <v>274</v>
      </c>
      <c r="B94" t="s">
        <v>47</v>
      </c>
      <c r="C94">
        <v>14937</v>
      </c>
      <c r="D94">
        <v>3858</v>
      </c>
      <c r="E94" t="s">
        <v>255</v>
      </c>
      <c r="F94" t="s">
        <v>49</v>
      </c>
      <c r="G94">
        <v>165785</v>
      </c>
      <c r="H94">
        <v>31</v>
      </c>
      <c r="I94">
        <v>0.5</v>
      </c>
      <c r="J94" t="s">
        <v>50</v>
      </c>
      <c r="K94" t="s">
        <v>256</v>
      </c>
      <c r="L94" t="s">
        <v>760</v>
      </c>
      <c r="M94" t="s">
        <v>756</v>
      </c>
      <c r="N94">
        <v>29</v>
      </c>
      <c r="O94">
        <v>30</v>
      </c>
      <c r="P94" t="s">
        <v>50</v>
      </c>
      <c r="Q94" t="s">
        <v>53</v>
      </c>
      <c r="R94">
        <v>44</v>
      </c>
      <c r="S94">
        <v>24</v>
      </c>
      <c r="T94" t="s">
        <v>187</v>
      </c>
      <c r="U94">
        <v>1</v>
      </c>
      <c r="V94" t="s">
        <v>259</v>
      </c>
      <c r="W94" t="s">
        <v>50</v>
      </c>
      <c r="X94">
        <v>54.623024999999998</v>
      </c>
      <c r="Y94">
        <v>165785</v>
      </c>
      <c r="Z94" t="s">
        <v>760</v>
      </c>
      <c r="AA94" t="s">
        <v>756</v>
      </c>
      <c r="AB94" t="s">
        <v>193</v>
      </c>
      <c r="AC94" t="s">
        <v>49</v>
      </c>
      <c r="AD94">
        <v>24</v>
      </c>
      <c r="AE94" t="s">
        <v>58</v>
      </c>
      <c r="AF94">
        <v>45</v>
      </c>
      <c r="AG94">
        <v>0</v>
      </c>
      <c r="AH94">
        <v>0</v>
      </c>
      <c r="AI94" t="s">
        <v>107</v>
      </c>
      <c r="AJ94" t="s">
        <v>108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</row>
    <row r="95" spans="1:47" x14ac:dyDescent="0.3">
      <c r="A95">
        <v>454</v>
      </c>
      <c r="B95" t="s">
        <v>47</v>
      </c>
      <c r="C95">
        <v>0</v>
      </c>
      <c r="D95">
        <v>0</v>
      </c>
      <c r="E95" t="s">
        <v>50</v>
      </c>
      <c r="F95" t="s">
        <v>50</v>
      </c>
      <c r="G95">
        <v>5</v>
      </c>
      <c r="H95">
        <v>0</v>
      </c>
      <c r="I95">
        <v>0</v>
      </c>
      <c r="J95" t="s">
        <v>50</v>
      </c>
      <c r="K95" t="s">
        <v>50</v>
      </c>
      <c r="L95" t="s">
        <v>50</v>
      </c>
      <c r="M95" t="s">
        <v>50</v>
      </c>
      <c r="N95">
        <v>0</v>
      </c>
      <c r="O95">
        <v>0</v>
      </c>
      <c r="P95" t="s">
        <v>50</v>
      </c>
      <c r="Q95" t="s">
        <v>50</v>
      </c>
      <c r="R95">
        <v>0</v>
      </c>
      <c r="S95">
        <v>0</v>
      </c>
      <c r="T95" t="s">
        <v>50</v>
      </c>
      <c r="U95">
        <v>0</v>
      </c>
      <c r="V95" t="s">
        <v>188</v>
      </c>
      <c r="W95" t="s">
        <v>50</v>
      </c>
      <c r="X95">
        <v>0</v>
      </c>
      <c r="Y95">
        <v>5</v>
      </c>
      <c r="Z95" t="s">
        <v>1147</v>
      </c>
      <c r="AA95" t="s">
        <v>1148</v>
      </c>
      <c r="AB95" t="s">
        <v>189</v>
      </c>
      <c r="AC95" t="s">
        <v>57</v>
      </c>
      <c r="AD95">
        <v>10</v>
      </c>
      <c r="AE95" t="s">
        <v>58</v>
      </c>
      <c r="AF95">
        <v>0</v>
      </c>
      <c r="AG95">
        <v>0</v>
      </c>
      <c r="AH95">
        <v>0</v>
      </c>
      <c r="AI95" t="s">
        <v>325</v>
      </c>
      <c r="AJ95" t="s">
        <v>108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</row>
    <row r="96" spans="1:47" x14ac:dyDescent="0.3">
      <c r="A96">
        <v>51</v>
      </c>
      <c r="B96" t="s">
        <v>47</v>
      </c>
      <c r="C96">
        <v>10719</v>
      </c>
      <c r="D96">
        <v>10120</v>
      </c>
      <c r="E96" t="s">
        <v>183</v>
      </c>
      <c r="F96" t="s">
        <v>97</v>
      </c>
      <c r="G96">
        <v>166181</v>
      </c>
      <c r="H96">
        <v>31</v>
      </c>
      <c r="I96">
        <v>0.5</v>
      </c>
      <c r="J96" t="s">
        <v>50</v>
      </c>
      <c r="K96" t="s">
        <v>184</v>
      </c>
      <c r="L96" t="s">
        <v>186</v>
      </c>
      <c r="M96" t="s">
        <v>220</v>
      </c>
      <c r="N96">
        <v>30</v>
      </c>
      <c r="O96">
        <v>29</v>
      </c>
      <c r="P96" t="s">
        <v>50</v>
      </c>
      <c r="Q96" t="s">
        <v>53</v>
      </c>
      <c r="R96">
        <v>90</v>
      </c>
      <c r="S96">
        <v>30</v>
      </c>
      <c r="T96" t="s">
        <v>187</v>
      </c>
      <c r="U96">
        <v>1</v>
      </c>
      <c r="V96" t="s">
        <v>188</v>
      </c>
      <c r="W96" t="s">
        <v>50</v>
      </c>
      <c r="X96">
        <v>91.198402000000002</v>
      </c>
      <c r="Y96">
        <v>166181</v>
      </c>
      <c r="Z96" t="s">
        <v>185</v>
      </c>
      <c r="AA96" t="s">
        <v>186</v>
      </c>
      <c r="AB96" t="s">
        <v>189</v>
      </c>
      <c r="AC96" t="s">
        <v>221</v>
      </c>
      <c r="AD96">
        <v>30</v>
      </c>
      <c r="AE96" t="s">
        <v>58</v>
      </c>
      <c r="AF96">
        <v>90</v>
      </c>
      <c r="AG96">
        <v>0</v>
      </c>
      <c r="AH96">
        <v>0</v>
      </c>
      <c r="AI96" t="s">
        <v>222</v>
      </c>
      <c r="AJ96" t="s">
        <v>108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</row>
    <row r="97" spans="1:47" x14ac:dyDescent="0.3">
      <c r="A97">
        <v>54</v>
      </c>
      <c r="B97" t="s">
        <v>47</v>
      </c>
      <c r="C97">
        <v>246</v>
      </c>
      <c r="D97">
        <v>734</v>
      </c>
      <c r="E97" t="s">
        <v>232</v>
      </c>
      <c r="F97" t="s">
        <v>49</v>
      </c>
      <c r="G97">
        <v>165754</v>
      </c>
      <c r="H97">
        <v>31</v>
      </c>
      <c r="I97">
        <v>1</v>
      </c>
      <c r="J97" t="s">
        <v>50</v>
      </c>
      <c r="K97">
        <v>870117</v>
      </c>
      <c r="L97" t="s">
        <v>233</v>
      </c>
      <c r="M97" t="s">
        <v>234</v>
      </c>
      <c r="N97">
        <v>29</v>
      </c>
      <c r="O97">
        <v>30</v>
      </c>
      <c r="P97" t="s">
        <v>50</v>
      </c>
      <c r="Q97" t="s">
        <v>53</v>
      </c>
      <c r="R97">
        <v>20</v>
      </c>
      <c r="S97">
        <v>36</v>
      </c>
      <c r="T97" t="s">
        <v>187</v>
      </c>
      <c r="U97">
        <v>1</v>
      </c>
      <c r="V97" t="s">
        <v>188</v>
      </c>
      <c r="W97" t="s">
        <v>50</v>
      </c>
      <c r="X97">
        <v>24.759012999999999</v>
      </c>
      <c r="Y97">
        <v>165754</v>
      </c>
      <c r="Z97" t="s">
        <v>233</v>
      </c>
      <c r="AA97" t="s">
        <v>234</v>
      </c>
      <c r="AB97" t="s">
        <v>189</v>
      </c>
      <c r="AC97" t="s">
        <v>173</v>
      </c>
      <c r="AD97">
        <v>36</v>
      </c>
      <c r="AE97" t="s">
        <v>58</v>
      </c>
      <c r="AF97">
        <v>20</v>
      </c>
      <c r="AG97">
        <v>0</v>
      </c>
      <c r="AH97">
        <v>0</v>
      </c>
      <c r="AI97" t="s">
        <v>174</v>
      </c>
      <c r="AJ97" t="s">
        <v>108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</row>
    <row r="98" spans="1:47" x14ac:dyDescent="0.3">
      <c r="A98">
        <v>212</v>
      </c>
      <c r="B98" t="s">
        <v>47</v>
      </c>
      <c r="C98">
        <v>10718</v>
      </c>
      <c r="D98">
        <v>8404</v>
      </c>
      <c r="E98" t="s">
        <v>232</v>
      </c>
      <c r="F98" t="s">
        <v>49</v>
      </c>
      <c r="G98">
        <v>166091</v>
      </c>
      <c r="H98">
        <v>31</v>
      </c>
      <c r="I98">
        <v>2.23</v>
      </c>
      <c r="J98" t="s">
        <v>50</v>
      </c>
      <c r="K98">
        <v>870117</v>
      </c>
      <c r="L98" t="s">
        <v>651</v>
      </c>
      <c r="M98" t="s">
        <v>652</v>
      </c>
      <c r="N98">
        <v>30</v>
      </c>
      <c r="O98">
        <v>29</v>
      </c>
      <c r="P98" t="s">
        <v>50</v>
      </c>
      <c r="Q98" t="s">
        <v>53</v>
      </c>
      <c r="R98">
        <v>87</v>
      </c>
      <c r="S98">
        <v>27</v>
      </c>
      <c r="T98" t="s">
        <v>187</v>
      </c>
      <c r="U98">
        <v>1</v>
      </c>
      <c r="V98" t="s">
        <v>188</v>
      </c>
      <c r="W98" t="s">
        <v>50</v>
      </c>
      <c r="X98">
        <v>86.870498999999995</v>
      </c>
      <c r="Y98">
        <v>166091</v>
      </c>
      <c r="Z98" t="s">
        <v>651</v>
      </c>
      <c r="AA98" t="s">
        <v>652</v>
      </c>
      <c r="AB98" t="s">
        <v>189</v>
      </c>
      <c r="AC98" t="s">
        <v>173</v>
      </c>
      <c r="AD98">
        <v>27</v>
      </c>
      <c r="AE98" t="s">
        <v>58</v>
      </c>
      <c r="AF98">
        <v>90</v>
      </c>
      <c r="AG98">
        <v>0</v>
      </c>
      <c r="AH98">
        <v>0</v>
      </c>
      <c r="AI98" t="s">
        <v>174</v>
      </c>
      <c r="AJ98" t="s">
        <v>108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</row>
    <row r="99" spans="1:47" x14ac:dyDescent="0.3">
      <c r="A99">
        <v>301</v>
      </c>
      <c r="B99" t="s">
        <v>47</v>
      </c>
      <c r="C99">
        <v>18145</v>
      </c>
      <c r="D99">
        <v>6160</v>
      </c>
      <c r="E99" t="s">
        <v>232</v>
      </c>
      <c r="F99" t="s">
        <v>49</v>
      </c>
      <c r="G99">
        <v>165951</v>
      </c>
      <c r="H99">
        <v>31</v>
      </c>
      <c r="I99">
        <v>0.5</v>
      </c>
      <c r="J99" t="s">
        <v>50</v>
      </c>
      <c r="K99">
        <v>870117</v>
      </c>
      <c r="L99" t="s">
        <v>818</v>
      </c>
      <c r="M99" t="s">
        <v>819</v>
      </c>
      <c r="N99">
        <v>30</v>
      </c>
      <c r="O99">
        <v>29</v>
      </c>
      <c r="P99" t="s">
        <v>50</v>
      </c>
      <c r="Q99" t="s">
        <v>53</v>
      </c>
      <c r="R99">
        <v>117</v>
      </c>
      <c r="S99">
        <v>12</v>
      </c>
      <c r="T99" t="s">
        <v>187</v>
      </c>
      <c r="U99">
        <v>1</v>
      </c>
      <c r="V99" t="s">
        <v>188</v>
      </c>
      <c r="W99" t="s">
        <v>50</v>
      </c>
      <c r="X99">
        <v>119.254563</v>
      </c>
      <c r="Y99">
        <v>165951</v>
      </c>
      <c r="Z99" t="s">
        <v>818</v>
      </c>
      <c r="AA99" t="s">
        <v>819</v>
      </c>
      <c r="AB99" t="s">
        <v>189</v>
      </c>
      <c r="AC99" t="s">
        <v>49</v>
      </c>
      <c r="AD99">
        <v>12</v>
      </c>
      <c r="AE99" t="s">
        <v>58</v>
      </c>
      <c r="AF99">
        <v>120</v>
      </c>
      <c r="AG99">
        <v>0</v>
      </c>
      <c r="AH99">
        <v>0</v>
      </c>
      <c r="AI99" t="s">
        <v>325</v>
      </c>
      <c r="AJ99" t="s">
        <v>108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</row>
    <row r="100" spans="1:47" x14ac:dyDescent="0.3">
      <c r="A100">
        <v>302</v>
      </c>
      <c r="B100" t="s">
        <v>47</v>
      </c>
      <c r="C100">
        <v>18146</v>
      </c>
      <c r="D100">
        <v>6161</v>
      </c>
      <c r="E100" t="s">
        <v>232</v>
      </c>
      <c r="F100" t="s">
        <v>49</v>
      </c>
      <c r="G100">
        <v>165952</v>
      </c>
      <c r="H100">
        <v>31</v>
      </c>
      <c r="I100">
        <v>4.67</v>
      </c>
      <c r="J100" t="s">
        <v>50</v>
      </c>
      <c r="K100">
        <v>870117</v>
      </c>
      <c r="L100" t="s">
        <v>818</v>
      </c>
      <c r="M100" t="s">
        <v>820</v>
      </c>
      <c r="N100">
        <v>30</v>
      </c>
      <c r="O100">
        <v>29</v>
      </c>
      <c r="P100" t="s">
        <v>50</v>
      </c>
      <c r="Q100" t="s">
        <v>53</v>
      </c>
      <c r="R100">
        <v>90</v>
      </c>
      <c r="S100">
        <v>48</v>
      </c>
      <c r="T100" t="s">
        <v>187</v>
      </c>
      <c r="U100">
        <v>1</v>
      </c>
      <c r="V100" t="s">
        <v>188</v>
      </c>
      <c r="W100" t="s">
        <v>50</v>
      </c>
      <c r="X100">
        <v>94.080568</v>
      </c>
      <c r="Y100">
        <v>165952</v>
      </c>
      <c r="Z100" t="s">
        <v>818</v>
      </c>
      <c r="AA100" t="s">
        <v>820</v>
      </c>
      <c r="AB100" t="s">
        <v>189</v>
      </c>
      <c r="AC100" t="s">
        <v>173</v>
      </c>
      <c r="AD100">
        <v>48</v>
      </c>
      <c r="AE100" t="s">
        <v>58</v>
      </c>
      <c r="AF100">
        <v>90</v>
      </c>
      <c r="AG100">
        <v>0</v>
      </c>
      <c r="AH100">
        <v>0</v>
      </c>
      <c r="AI100" t="s">
        <v>174</v>
      </c>
      <c r="AJ100" t="s">
        <v>108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</row>
    <row r="101" spans="1:47" x14ac:dyDescent="0.3">
      <c r="A101">
        <v>364</v>
      </c>
      <c r="B101" t="s">
        <v>47</v>
      </c>
      <c r="C101">
        <v>24565</v>
      </c>
      <c r="D101">
        <v>6162</v>
      </c>
      <c r="E101" t="s">
        <v>232</v>
      </c>
      <c r="F101" t="s">
        <v>49</v>
      </c>
      <c r="G101">
        <v>165953</v>
      </c>
      <c r="H101">
        <v>31</v>
      </c>
      <c r="I101">
        <v>6.51</v>
      </c>
      <c r="J101" t="s">
        <v>50</v>
      </c>
      <c r="K101">
        <v>870117</v>
      </c>
      <c r="L101" t="s">
        <v>963</v>
      </c>
      <c r="M101" t="s">
        <v>964</v>
      </c>
      <c r="N101">
        <v>30</v>
      </c>
      <c r="O101">
        <v>29</v>
      </c>
      <c r="P101" t="s">
        <v>50</v>
      </c>
      <c r="Q101" t="s">
        <v>53</v>
      </c>
      <c r="R101">
        <v>59</v>
      </c>
      <c r="S101">
        <v>30</v>
      </c>
      <c r="T101" t="s">
        <v>187</v>
      </c>
      <c r="U101">
        <v>1</v>
      </c>
      <c r="V101" t="s">
        <v>188</v>
      </c>
      <c r="W101" t="s">
        <v>50</v>
      </c>
      <c r="X101">
        <v>59.301800999999998</v>
      </c>
      <c r="Y101">
        <v>165953</v>
      </c>
      <c r="Z101" t="s">
        <v>963</v>
      </c>
      <c r="AA101" t="s">
        <v>964</v>
      </c>
      <c r="AB101" t="s">
        <v>189</v>
      </c>
      <c r="AC101" t="s">
        <v>173</v>
      </c>
      <c r="AD101">
        <v>30</v>
      </c>
      <c r="AE101" t="s">
        <v>58</v>
      </c>
      <c r="AF101">
        <v>60</v>
      </c>
      <c r="AG101">
        <v>0</v>
      </c>
      <c r="AH101">
        <v>0</v>
      </c>
      <c r="AI101" t="s">
        <v>174</v>
      </c>
      <c r="AJ101" t="s">
        <v>108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</row>
    <row r="102" spans="1:47" x14ac:dyDescent="0.3">
      <c r="A102">
        <v>211</v>
      </c>
      <c r="B102" t="s">
        <v>47</v>
      </c>
      <c r="C102">
        <v>10559</v>
      </c>
      <c r="D102">
        <v>3428</v>
      </c>
      <c r="E102" t="s">
        <v>646</v>
      </c>
      <c r="F102" t="s">
        <v>49</v>
      </c>
      <c r="G102">
        <v>165756</v>
      </c>
      <c r="H102">
        <v>31</v>
      </c>
      <c r="I102">
        <v>1.49</v>
      </c>
      <c r="J102" t="s">
        <v>118</v>
      </c>
      <c r="K102" t="s">
        <v>647</v>
      </c>
      <c r="L102" t="s">
        <v>648</v>
      </c>
      <c r="M102" t="s">
        <v>649</v>
      </c>
      <c r="N102">
        <v>30</v>
      </c>
      <c r="O102">
        <v>30</v>
      </c>
      <c r="P102" t="s">
        <v>50</v>
      </c>
      <c r="Q102" t="s">
        <v>53</v>
      </c>
      <c r="R102">
        <v>23</v>
      </c>
      <c r="S102">
        <v>72</v>
      </c>
      <c r="T102" t="s">
        <v>187</v>
      </c>
      <c r="U102">
        <v>1</v>
      </c>
      <c r="V102" t="s">
        <v>650</v>
      </c>
      <c r="W102" t="s">
        <v>50</v>
      </c>
      <c r="X102">
        <v>23.587809</v>
      </c>
      <c r="Y102">
        <v>165756</v>
      </c>
      <c r="Z102" t="s">
        <v>648</v>
      </c>
      <c r="AA102" t="s">
        <v>649</v>
      </c>
      <c r="AB102" t="s">
        <v>211</v>
      </c>
      <c r="AC102" t="s">
        <v>173</v>
      </c>
      <c r="AD102">
        <v>24</v>
      </c>
      <c r="AE102" t="s">
        <v>58</v>
      </c>
      <c r="AF102">
        <v>25</v>
      </c>
      <c r="AG102">
        <v>0</v>
      </c>
      <c r="AH102">
        <v>0</v>
      </c>
      <c r="AI102" t="s">
        <v>174</v>
      </c>
      <c r="AJ102" t="s">
        <v>108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</row>
    <row r="103" spans="1:47" x14ac:dyDescent="0.3">
      <c r="A103">
        <v>75</v>
      </c>
      <c r="B103" t="s">
        <v>47</v>
      </c>
      <c r="C103">
        <v>1366</v>
      </c>
      <c r="D103">
        <v>4032</v>
      </c>
      <c r="E103" t="s">
        <v>108</v>
      </c>
      <c r="F103" t="s">
        <v>49</v>
      </c>
      <c r="G103">
        <v>271235</v>
      </c>
      <c r="H103">
        <v>31</v>
      </c>
      <c r="I103">
        <v>0.5</v>
      </c>
      <c r="J103" t="s">
        <v>50</v>
      </c>
      <c r="K103" t="s">
        <v>50</v>
      </c>
      <c r="L103" t="s">
        <v>302</v>
      </c>
      <c r="M103" t="s">
        <v>303</v>
      </c>
      <c r="N103">
        <v>30</v>
      </c>
      <c r="O103">
        <v>29</v>
      </c>
      <c r="P103" t="s">
        <v>50</v>
      </c>
      <c r="Q103" t="s">
        <v>53</v>
      </c>
      <c r="R103">
        <v>150</v>
      </c>
      <c r="S103">
        <v>48</v>
      </c>
      <c r="T103" t="s">
        <v>187</v>
      </c>
      <c r="U103">
        <v>1</v>
      </c>
      <c r="V103" t="s">
        <v>304</v>
      </c>
      <c r="W103" t="s">
        <v>50</v>
      </c>
      <c r="X103">
        <v>151.469009</v>
      </c>
      <c r="Y103">
        <v>271235</v>
      </c>
      <c r="Z103" t="s">
        <v>302</v>
      </c>
      <c r="AA103" t="s">
        <v>303</v>
      </c>
      <c r="AB103" t="s">
        <v>240</v>
      </c>
      <c r="AC103" t="s">
        <v>265</v>
      </c>
      <c r="AD103">
        <v>72</v>
      </c>
      <c r="AE103" t="s">
        <v>58</v>
      </c>
      <c r="AF103">
        <v>260</v>
      </c>
      <c r="AG103" t="s">
        <v>117</v>
      </c>
      <c r="AH103">
        <v>41555</v>
      </c>
      <c r="AI103" t="s">
        <v>305</v>
      </c>
      <c r="AJ103" t="s">
        <v>93</v>
      </c>
      <c r="AK103">
        <v>0</v>
      </c>
      <c r="AL103">
        <v>375</v>
      </c>
      <c r="AM103">
        <v>375</v>
      </c>
      <c r="AN103">
        <v>97500</v>
      </c>
      <c r="AO103">
        <v>208120</v>
      </c>
      <c r="AP103">
        <v>0</v>
      </c>
      <c r="AQ103">
        <v>221720</v>
      </c>
      <c r="AR103">
        <v>115440</v>
      </c>
      <c r="AS103" t="s">
        <v>71</v>
      </c>
      <c r="AT103">
        <v>115440</v>
      </c>
      <c r="AU103">
        <v>181760</v>
      </c>
    </row>
    <row r="104" spans="1:47" x14ac:dyDescent="0.3">
      <c r="A104">
        <v>76</v>
      </c>
      <c r="B104" t="s">
        <v>47</v>
      </c>
      <c r="C104">
        <v>1367</v>
      </c>
      <c r="D104">
        <v>4034</v>
      </c>
      <c r="E104" t="s">
        <v>108</v>
      </c>
      <c r="F104" t="s">
        <v>173</v>
      </c>
      <c r="G104">
        <v>161585</v>
      </c>
      <c r="H104">
        <v>31</v>
      </c>
      <c r="I104">
        <v>0.5</v>
      </c>
      <c r="J104" t="s">
        <v>50</v>
      </c>
      <c r="K104" t="s">
        <v>50</v>
      </c>
      <c r="L104" t="s">
        <v>306</v>
      </c>
      <c r="M104" t="s">
        <v>302</v>
      </c>
      <c r="N104">
        <v>29</v>
      </c>
      <c r="O104">
        <v>30</v>
      </c>
      <c r="P104" t="s">
        <v>50</v>
      </c>
      <c r="Q104" t="s">
        <v>53</v>
      </c>
      <c r="R104">
        <v>90</v>
      </c>
      <c r="S104">
        <v>30</v>
      </c>
      <c r="T104" t="s">
        <v>187</v>
      </c>
      <c r="U104">
        <v>1</v>
      </c>
      <c r="V104" t="s">
        <v>304</v>
      </c>
      <c r="W104" t="s">
        <v>50</v>
      </c>
      <c r="X104">
        <v>97.943960000000004</v>
      </c>
      <c r="Y104">
        <v>161585</v>
      </c>
      <c r="Z104" t="s">
        <v>306</v>
      </c>
      <c r="AA104" t="s">
        <v>302</v>
      </c>
      <c r="AB104" t="s">
        <v>240</v>
      </c>
      <c r="AC104" t="s">
        <v>173</v>
      </c>
      <c r="AD104">
        <v>30</v>
      </c>
      <c r="AE104" t="s">
        <v>58</v>
      </c>
      <c r="AF104">
        <v>90</v>
      </c>
      <c r="AG104">
        <v>0</v>
      </c>
      <c r="AH104">
        <v>0</v>
      </c>
      <c r="AI104" t="s">
        <v>174</v>
      </c>
      <c r="AJ104" t="s">
        <v>108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</row>
    <row r="105" spans="1:47" x14ac:dyDescent="0.3">
      <c r="A105">
        <v>208</v>
      </c>
      <c r="B105" t="s">
        <v>47</v>
      </c>
      <c r="C105">
        <v>9737</v>
      </c>
      <c r="D105">
        <v>4030</v>
      </c>
      <c r="E105" t="s">
        <v>108</v>
      </c>
      <c r="F105" t="s">
        <v>49</v>
      </c>
      <c r="G105">
        <v>165794</v>
      </c>
      <c r="H105">
        <v>31</v>
      </c>
      <c r="I105">
        <v>0.5</v>
      </c>
      <c r="J105" t="s">
        <v>635</v>
      </c>
      <c r="K105" t="s">
        <v>50</v>
      </c>
      <c r="L105" t="s">
        <v>636</v>
      </c>
      <c r="M105" t="s">
        <v>637</v>
      </c>
      <c r="N105">
        <v>29</v>
      </c>
      <c r="O105">
        <v>29</v>
      </c>
      <c r="P105" t="s">
        <v>50</v>
      </c>
      <c r="Q105" t="s">
        <v>53</v>
      </c>
      <c r="R105">
        <v>25</v>
      </c>
      <c r="S105">
        <v>24</v>
      </c>
      <c r="T105" t="s">
        <v>187</v>
      </c>
      <c r="U105">
        <v>1</v>
      </c>
      <c r="V105" t="s">
        <v>304</v>
      </c>
      <c r="W105" t="s">
        <v>50</v>
      </c>
      <c r="X105">
        <v>26.308209000000002</v>
      </c>
      <c r="Y105">
        <v>165794</v>
      </c>
      <c r="Z105" t="s">
        <v>638</v>
      </c>
      <c r="AA105" t="s">
        <v>637</v>
      </c>
      <c r="AB105" t="s">
        <v>240</v>
      </c>
      <c r="AC105" t="s">
        <v>49</v>
      </c>
      <c r="AD105">
        <v>24</v>
      </c>
      <c r="AE105" t="s">
        <v>58</v>
      </c>
      <c r="AF105">
        <v>25</v>
      </c>
      <c r="AG105" t="s">
        <v>117</v>
      </c>
      <c r="AH105">
        <v>41555</v>
      </c>
      <c r="AI105" t="s">
        <v>639</v>
      </c>
      <c r="AJ105" t="s">
        <v>219</v>
      </c>
      <c r="AK105">
        <v>3000</v>
      </c>
      <c r="AL105">
        <v>150</v>
      </c>
      <c r="AM105">
        <v>3150</v>
      </c>
      <c r="AN105">
        <v>78750</v>
      </c>
      <c r="AO105">
        <v>22040</v>
      </c>
      <c r="AP105">
        <v>21360</v>
      </c>
      <c r="AQ105">
        <v>14950</v>
      </c>
      <c r="AR105">
        <v>15930</v>
      </c>
      <c r="AS105" t="s">
        <v>66</v>
      </c>
      <c r="AT105">
        <v>14950</v>
      </c>
      <c r="AU105">
        <v>18570</v>
      </c>
    </row>
    <row r="106" spans="1:47" x14ac:dyDescent="0.3">
      <c r="A106">
        <v>78</v>
      </c>
      <c r="B106" t="s">
        <v>47</v>
      </c>
      <c r="C106">
        <v>1414</v>
      </c>
      <c r="D106">
        <v>4168</v>
      </c>
      <c r="E106" t="s">
        <v>108</v>
      </c>
      <c r="F106" t="s">
        <v>49</v>
      </c>
      <c r="G106">
        <v>271236</v>
      </c>
      <c r="H106">
        <v>31</v>
      </c>
      <c r="I106">
        <v>0.5</v>
      </c>
      <c r="J106" t="s">
        <v>50</v>
      </c>
      <c r="K106" t="s">
        <v>50</v>
      </c>
      <c r="L106" t="s">
        <v>310</v>
      </c>
      <c r="M106" t="s">
        <v>303</v>
      </c>
      <c r="N106">
        <v>29</v>
      </c>
      <c r="O106">
        <v>29</v>
      </c>
      <c r="P106" t="s">
        <v>50</v>
      </c>
      <c r="Q106" t="s">
        <v>53</v>
      </c>
      <c r="R106">
        <v>147</v>
      </c>
      <c r="S106">
        <v>24</v>
      </c>
      <c r="T106" t="s">
        <v>187</v>
      </c>
      <c r="U106">
        <v>1</v>
      </c>
      <c r="V106" t="s">
        <v>309</v>
      </c>
      <c r="W106" t="s">
        <v>50</v>
      </c>
      <c r="X106">
        <v>147.50088199999999</v>
      </c>
      <c r="Y106">
        <v>271236</v>
      </c>
      <c r="Z106" t="s">
        <v>310</v>
      </c>
      <c r="AA106" t="s">
        <v>303</v>
      </c>
      <c r="AB106" t="s">
        <v>240</v>
      </c>
      <c r="AC106" t="s">
        <v>49</v>
      </c>
      <c r="AD106">
        <v>24</v>
      </c>
      <c r="AE106" t="s">
        <v>58</v>
      </c>
      <c r="AF106">
        <v>140</v>
      </c>
      <c r="AG106" t="s">
        <v>59</v>
      </c>
      <c r="AH106">
        <v>41570</v>
      </c>
      <c r="AI106" t="s">
        <v>311</v>
      </c>
      <c r="AJ106" t="s">
        <v>219</v>
      </c>
      <c r="AK106">
        <v>3000</v>
      </c>
      <c r="AL106">
        <v>375</v>
      </c>
      <c r="AM106">
        <v>3375</v>
      </c>
      <c r="AN106">
        <v>472500</v>
      </c>
      <c r="AO106">
        <v>49880</v>
      </c>
      <c r="AP106">
        <v>47150</v>
      </c>
      <c r="AQ106">
        <v>43700</v>
      </c>
      <c r="AR106">
        <v>43940</v>
      </c>
      <c r="AS106" t="s">
        <v>66</v>
      </c>
      <c r="AT106">
        <v>43700</v>
      </c>
      <c r="AU106">
        <v>46170</v>
      </c>
    </row>
    <row r="107" spans="1:47" x14ac:dyDescent="0.3">
      <c r="A107">
        <v>295</v>
      </c>
      <c r="B107" t="s">
        <v>47</v>
      </c>
      <c r="C107">
        <v>17563</v>
      </c>
      <c r="D107">
        <v>4080</v>
      </c>
      <c r="E107" t="s">
        <v>108</v>
      </c>
      <c r="F107" t="s">
        <v>49</v>
      </c>
      <c r="G107">
        <v>161620</v>
      </c>
      <c r="H107">
        <v>31</v>
      </c>
      <c r="I107">
        <v>0.5</v>
      </c>
      <c r="J107" t="s">
        <v>50</v>
      </c>
      <c r="K107" t="s">
        <v>50</v>
      </c>
      <c r="L107" t="s">
        <v>801</v>
      </c>
      <c r="M107" t="s">
        <v>802</v>
      </c>
      <c r="N107">
        <v>29</v>
      </c>
      <c r="O107">
        <v>30</v>
      </c>
      <c r="P107" t="s">
        <v>50</v>
      </c>
      <c r="Q107" t="s">
        <v>53</v>
      </c>
      <c r="R107">
        <v>98</v>
      </c>
      <c r="S107">
        <v>24</v>
      </c>
      <c r="T107" t="s">
        <v>187</v>
      </c>
      <c r="U107">
        <v>1</v>
      </c>
      <c r="V107" t="s">
        <v>309</v>
      </c>
      <c r="W107" t="s">
        <v>50</v>
      </c>
      <c r="X107">
        <v>96.714826000000002</v>
      </c>
      <c r="Y107">
        <v>161620</v>
      </c>
      <c r="Z107" t="s">
        <v>801</v>
      </c>
      <c r="AA107" t="s">
        <v>802</v>
      </c>
      <c r="AB107" t="s">
        <v>240</v>
      </c>
      <c r="AC107" t="s">
        <v>49</v>
      </c>
      <c r="AD107">
        <v>24</v>
      </c>
      <c r="AE107" t="s">
        <v>58</v>
      </c>
      <c r="AF107">
        <v>100</v>
      </c>
      <c r="AG107" t="s">
        <v>59</v>
      </c>
      <c r="AH107">
        <v>41571</v>
      </c>
      <c r="AI107" t="s">
        <v>803</v>
      </c>
      <c r="AJ107" t="s">
        <v>219</v>
      </c>
      <c r="AK107">
        <v>3000</v>
      </c>
      <c r="AL107">
        <v>350</v>
      </c>
      <c r="AM107">
        <v>3350</v>
      </c>
      <c r="AN107">
        <v>335000</v>
      </c>
      <c r="AO107">
        <v>56460</v>
      </c>
      <c r="AP107">
        <v>54510</v>
      </c>
      <c r="AQ107">
        <v>64400</v>
      </c>
      <c r="AR107">
        <v>68900</v>
      </c>
      <c r="AS107" t="s">
        <v>62</v>
      </c>
      <c r="AT107">
        <v>54510</v>
      </c>
      <c r="AU107">
        <v>61070</v>
      </c>
    </row>
    <row r="108" spans="1:47" x14ac:dyDescent="0.3">
      <c r="A108">
        <v>439</v>
      </c>
      <c r="B108" t="s">
        <v>47</v>
      </c>
      <c r="C108">
        <v>17555</v>
      </c>
      <c r="D108">
        <v>4171</v>
      </c>
      <c r="E108" t="s">
        <v>1110</v>
      </c>
      <c r="F108" t="s">
        <v>173</v>
      </c>
      <c r="G108">
        <v>260112</v>
      </c>
      <c r="H108">
        <v>31</v>
      </c>
      <c r="I108">
        <v>0.4</v>
      </c>
      <c r="J108" t="s">
        <v>50</v>
      </c>
      <c r="K108" t="s">
        <v>1111</v>
      </c>
      <c r="L108" t="s">
        <v>1126</v>
      </c>
      <c r="M108" t="s">
        <v>262</v>
      </c>
      <c r="N108">
        <v>29</v>
      </c>
      <c r="O108">
        <v>32</v>
      </c>
      <c r="P108" t="s">
        <v>50</v>
      </c>
      <c r="Q108" t="s">
        <v>53</v>
      </c>
      <c r="R108">
        <v>20</v>
      </c>
      <c r="S108">
        <v>18</v>
      </c>
      <c r="T108" t="s">
        <v>187</v>
      </c>
      <c r="U108">
        <v>1</v>
      </c>
      <c r="V108" t="s">
        <v>309</v>
      </c>
      <c r="W108" t="s">
        <v>50</v>
      </c>
      <c r="X108">
        <v>23.326195999999999</v>
      </c>
      <c r="Y108">
        <v>260112</v>
      </c>
      <c r="Z108" t="s">
        <v>1126</v>
      </c>
      <c r="AA108" t="s">
        <v>264</v>
      </c>
      <c r="AB108" t="s">
        <v>240</v>
      </c>
      <c r="AC108" t="s">
        <v>49</v>
      </c>
      <c r="AD108">
        <v>18</v>
      </c>
      <c r="AE108" t="s">
        <v>58</v>
      </c>
      <c r="AF108">
        <v>20</v>
      </c>
      <c r="AG108">
        <v>0</v>
      </c>
      <c r="AH108">
        <v>0</v>
      </c>
      <c r="AI108" t="s">
        <v>570</v>
      </c>
      <c r="AJ108" t="s">
        <v>108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</row>
    <row r="109" spans="1:47" x14ac:dyDescent="0.3">
      <c r="A109">
        <v>440</v>
      </c>
      <c r="B109" t="s">
        <v>47</v>
      </c>
      <c r="C109">
        <v>17558</v>
      </c>
      <c r="D109">
        <v>4169</v>
      </c>
      <c r="E109" t="s">
        <v>108</v>
      </c>
      <c r="F109" t="s">
        <v>173</v>
      </c>
      <c r="G109">
        <v>161682</v>
      </c>
      <c r="H109">
        <v>31</v>
      </c>
      <c r="I109">
        <v>0.5</v>
      </c>
      <c r="J109" t="s">
        <v>50</v>
      </c>
      <c r="K109" t="s">
        <v>50</v>
      </c>
      <c r="L109" t="s">
        <v>1127</v>
      </c>
      <c r="M109" t="s">
        <v>1126</v>
      </c>
      <c r="N109">
        <v>29</v>
      </c>
      <c r="O109">
        <v>29</v>
      </c>
      <c r="P109" t="s">
        <v>50</v>
      </c>
      <c r="Q109" t="s">
        <v>53</v>
      </c>
      <c r="R109">
        <v>172</v>
      </c>
      <c r="S109">
        <v>12</v>
      </c>
      <c r="T109" t="s">
        <v>187</v>
      </c>
      <c r="U109">
        <v>5643</v>
      </c>
      <c r="V109" t="s">
        <v>309</v>
      </c>
      <c r="W109" t="s">
        <v>50</v>
      </c>
      <c r="X109">
        <v>178.91264799999999</v>
      </c>
      <c r="Y109">
        <v>161682</v>
      </c>
      <c r="Z109" t="s">
        <v>1127</v>
      </c>
      <c r="AA109" t="s">
        <v>1126</v>
      </c>
      <c r="AB109" t="s">
        <v>240</v>
      </c>
      <c r="AC109" t="s">
        <v>49</v>
      </c>
      <c r="AD109">
        <v>12</v>
      </c>
      <c r="AE109" t="s">
        <v>58</v>
      </c>
      <c r="AF109">
        <v>175</v>
      </c>
      <c r="AG109">
        <v>0</v>
      </c>
      <c r="AH109">
        <v>0</v>
      </c>
      <c r="AI109" t="s">
        <v>570</v>
      </c>
      <c r="AJ109" t="s">
        <v>108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</row>
    <row r="110" spans="1:47" x14ac:dyDescent="0.3">
      <c r="A110">
        <v>442</v>
      </c>
      <c r="B110" t="s">
        <v>47</v>
      </c>
      <c r="C110">
        <v>22706</v>
      </c>
      <c r="D110">
        <v>101117</v>
      </c>
      <c r="E110" t="s">
        <v>537</v>
      </c>
      <c r="F110" t="s">
        <v>49</v>
      </c>
      <c r="G110">
        <v>0</v>
      </c>
      <c r="H110">
        <v>31</v>
      </c>
      <c r="I110">
        <v>2.86</v>
      </c>
      <c r="J110" t="s">
        <v>50</v>
      </c>
      <c r="K110">
        <v>211053</v>
      </c>
      <c r="L110" t="s">
        <v>537</v>
      </c>
      <c r="M110" t="s">
        <v>537</v>
      </c>
      <c r="N110">
        <v>29</v>
      </c>
      <c r="O110">
        <v>29</v>
      </c>
      <c r="P110" t="s">
        <v>50</v>
      </c>
      <c r="Q110" t="s">
        <v>638</v>
      </c>
      <c r="R110">
        <v>69</v>
      </c>
      <c r="S110">
        <v>18</v>
      </c>
      <c r="T110" t="s">
        <v>187</v>
      </c>
      <c r="U110">
        <v>1</v>
      </c>
      <c r="V110" t="s">
        <v>309</v>
      </c>
      <c r="W110" t="s">
        <v>50</v>
      </c>
      <c r="X110">
        <v>66.969911999999994</v>
      </c>
      <c r="Y110">
        <v>33</v>
      </c>
      <c r="Z110" t="s">
        <v>537</v>
      </c>
      <c r="AA110" t="s">
        <v>537</v>
      </c>
      <c r="AB110" t="s">
        <v>240</v>
      </c>
      <c r="AC110" t="s">
        <v>49</v>
      </c>
      <c r="AD110">
        <v>18</v>
      </c>
      <c r="AE110" t="s">
        <v>58</v>
      </c>
      <c r="AF110">
        <v>69</v>
      </c>
      <c r="AG110">
        <v>0</v>
      </c>
      <c r="AH110">
        <v>0</v>
      </c>
      <c r="AI110" t="s">
        <v>538</v>
      </c>
      <c r="AJ110" t="s">
        <v>108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</row>
    <row r="111" spans="1:47" x14ac:dyDescent="0.3">
      <c r="A111">
        <v>443</v>
      </c>
      <c r="B111" t="s">
        <v>47</v>
      </c>
      <c r="C111">
        <v>22707</v>
      </c>
      <c r="D111">
        <v>101118</v>
      </c>
      <c r="E111" t="s">
        <v>537</v>
      </c>
      <c r="F111" t="s">
        <v>49</v>
      </c>
      <c r="G111">
        <v>0</v>
      </c>
      <c r="H111">
        <v>31</v>
      </c>
      <c r="I111">
        <v>2</v>
      </c>
      <c r="J111" t="s">
        <v>50</v>
      </c>
      <c r="K111">
        <v>211053</v>
      </c>
      <c r="L111" t="s">
        <v>537</v>
      </c>
      <c r="M111" t="s">
        <v>537</v>
      </c>
      <c r="N111">
        <v>29</v>
      </c>
      <c r="O111">
        <v>29</v>
      </c>
      <c r="P111" t="s">
        <v>50</v>
      </c>
      <c r="Q111" t="s">
        <v>638</v>
      </c>
      <c r="R111">
        <v>61</v>
      </c>
      <c r="S111">
        <v>18</v>
      </c>
      <c r="T111" t="s">
        <v>187</v>
      </c>
      <c r="U111">
        <v>1</v>
      </c>
      <c r="V111" t="s">
        <v>309</v>
      </c>
      <c r="W111" t="s">
        <v>50</v>
      </c>
      <c r="X111">
        <v>61.278722000000002</v>
      </c>
      <c r="Y111">
        <v>34</v>
      </c>
      <c r="Z111" t="s">
        <v>537</v>
      </c>
      <c r="AA111" t="s">
        <v>537</v>
      </c>
      <c r="AB111" t="s">
        <v>240</v>
      </c>
      <c r="AC111" t="s">
        <v>49</v>
      </c>
      <c r="AD111">
        <v>18</v>
      </c>
      <c r="AE111" t="s">
        <v>58</v>
      </c>
      <c r="AF111">
        <v>61</v>
      </c>
      <c r="AG111">
        <v>0</v>
      </c>
      <c r="AH111">
        <v>0</v>
      </c>
      <c r="AI111" t="s">
        <v>538</v>
      </c>
      <c r="AJ111" t="s">
        <v>108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</row>
    <row r="112" spans="1:47" x14ac:dyDescent="0.3">
      <c r="A112">
        <v>444</v>
      </c>
      <c r="B112" t="s">
        <v>47</v>
      </c>
      <c r="C112">
        <v>22708</v>
      </c>
      <c r="D112">
        <v>101119</v>
      </c>
      <c r="E112" t="s">
        <v>537</v>
      </c>
      <c r="F112" t="s">
        <v>49</v>
      </c>
      <c r="G112">
        <v>0</v>
      </c>
      <c r="H112">
        <v>31</v>
      </c>
      <c r="I112">
        <v>2</v>
      </c>
      <c r="J112" t="s">
        <v>50</v>
      </c>
      <c r="K112">
        <v>211053</v>
      </c>
      <c r="L112" t="s">
        <v>537</v>
      </c>
      <c r="M112" t="s">
        <v>537</v>
      </c>
      <c r="N112">
        <v>29</v>
      </c>
      <c r="O112">
        <v>29</v>
      </c>
      <c r="P112" t="s">
        <v>50</v>
      </c>
      <c r="Q112" t="s">
        <v>638</v>
      </c>
      <c r="R112">
        <v>185</v>
      </c>
      <c r="S112">
        <v>18</v>
      </c>
      <c r="T112" t="s">
        <v>187</v>
      </c>
      <c r="U112">
        <v>1</v>
      </c>
      <c r="V112" t="s">
        <v>309</v>
      </c>
      <c r="W112" t="s">
        <v>50</v>
      </c>
      <c r="X112">
        <v>185.129434</v>
      </c>
      <c r="Y112">
        <v>35</v>
      </c>
      <c r="Z112" t="s">
        <v>537</v>
      </c>
      <c r="AA112" t="s">
        <v>537</v>
      </c>
      <c r="AB112" t="s">
        <v>240</v>
      </c>
      <c r="AC112" t="s">
        <v>49</v>
      </c>
      <c r="AD112">
        <v>18</v>
      </c>
      <c r="AE112" t="s">
        <v>58</v>
      </c>
      <c r="AF112">
        <v>185</v>
      </c>
      <c r="AG112">
        <v>0</v>
      </c>
      <c r="AH112">
        <v>0</v>
      </c>
      <c r="AI112" t="s">
        <v>538</v>
      </c>
      <c r="AJ112" t="s">
        <v>108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</row>
    <row r="113" spans="1:47" x14ac:dyDescent="0.3">
      <c r="A113">
        <v>450</v>
      </c>
      <c r="B113" t="s">
        <v>47</v>
      </c>
      <c r="C113">
        <v>24173</v>
      </c>
      <c r="D113">
        <v>132903</v>
      </c>
      <c r="E113" t="s">
        <v>1110</v>
      </c>
      <c r="F113" t="s">
        <v>173</v>
      </c>
      <c r="G113">
        <v>260115</v>
      </c>
      <c r="H113">
        <v>31</v>
      </c>
      <c r="I113">
        <v>0.77</v>
      </c>
      <c r="J113" t="s">
        <v>50</v>
      </c>
      <c r="K113" t="s">
        <v>1111</v>
      </c>
      <c r="L113" t="s">
        <v>1139</v>
      </c>
      <c r="M113" t="s">
        <v>633</v>
      </c>
      <c r="N113">
        <v>30</v>
      </c>
      <c r="O113">
        <v>29</v>
      </c>
      <c r="P113" t="s">
        <v>50</v>
      </c>
      <c r="Q113" t="s">
        <v>53</v>
      </c>
      <c r="R113">
        <v>270</v>
      </c>
      <c r="S113">
        <v>24</v>
      </c>
      <c r="T113" t="s">
        <v>187</v>
      </c>
      <c r="U113">
        <v>1</v>
      </c>
      <c r="V113" t="s">
        <v>309</v>
      </c>
      <c r="W113" t="s">
        <v>50</v>
      </c>
      <c r="X113">
        <v>269.64753400000001</v>
      </c>
      <c r="Y113">
        <v>260115</v>
      </c>
      <c r="Z113" t="s">
        <v>1139</v>
      </c>
      <c r="AA113" t="s">
        <v>633</v>
      </c>
      <c r="AB113" t="s">
        <v>240</v>
      </c>
      <c r="AC113" t="s">
        <v>49</v>
      </c>
      <c r="AD113">
        <v>24</v>
      </c>
      <c r="AE113" t="s">
        <v>58</v>
      </c>
      <c r="AF113">
        <v>270</v>
      </c>
      <c r="AG113">
        <v>0</v>
      </c>
      <c r="AH113">
        <v>0</v>
      </c>
      <c r="AI113" t="s">
        <v>570</v>
      </c>
      <c r="AJ113" t="s">
        <v>108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</row>
    <row r="114" spans="1:47" x14ac:dyDescent="0.3">
      <c r="A114">
        <v>424</v>
      </c>
      <c r="B114" t="s">
        <v>47</v>
      </c>
      <c r="C114">
        <v>0</v>
      </c>
      <c r="D114">
        <v>0</v>
      </c>
      <c r="E114" t="s">
        <v>50</v>
      </c>
      <c r="F114" t="s">
        <v>49</v>
      </c>
      <c r="G114">
        <v>0</v>
      </c>
      <c r="H114">
        <v>0</v>
      </c>
      <c r="I114">
        <v>0</v>
      </c>
      <c r="J114" t="s">
        <v>118</v>
      </c>
      <c r="K114" t="s">
        <v>50</v>
      </c>
      <c r="L114" t="s">
        <v>50</v>
      </c>
      <c r="M114" t="s">
        <v>50</v>
      </c>
      <c r="N114">
        <v>0</v>
      </c>
      <c r="O114">
        <v>0</v>
      </c>
      <c r="P114" t="s">
        <v>50</v>
      </c>
      <c r="Q114" t="s">
        <v>53</v>
      </c>
      <c r="R114">
        <v>0</v>
      </c>
      <c r="S114">
        <v>0</v>
      </c>
      <c r="T114" t="s">
        <v>50</v>
      </c>
      <c r="U114">
        <v>0</v>
      </c>
      <c r="V114" t="s">
        <v>239</v>
      </c>
      <c r="W114" t="s">
        <v>50</v>
      </c>
      <c r="X114">
        <v>115.39406700000001</v>
      </c>
      <c r="Y114">
        <v>13</v>
      </c>
      <c r="Z114" t="s">
        <v>1093</v>
      </c>
      <c r="AA114" t="s">
        <v>237</v>
      </c>
      <c r="AB114" t="s">
        <v>240</v>
      </c>
      <c r="AC114" t="s">
        <v>49</v>
      </c>
      <c r="AD114">
        <v>36</v>
      </c>
      <c r="AE114" t="s">
        <v>58</v>
      </c>
      <c r="AF114">
        <v>220</v>
      </c>
      <c r="AG114" t="s">
        <v>59</v>
      </c>
      <c r="AH114">
        <v>41571</v>
      </c>
      <c r="AI114" t="s">
        <v>1094</v>
      </c>
      <c r="AJ114" t="s">
        <v>219</v>
      </c>
      <c r="AK114">
        <v>3000</v>
      </c>
      <c r="AL114">
        <v>375</v>
      </c>
      <c r="AM114">
        <v>3375</v>
      </c>
      <c r="AN114">
        <v>742500</v>
      </c>
      <c r="AO114">
        <v>133320</v>
      </c>
      <c r="AP114">
        <v>113300</v>
      </c>
      <c r="AQ114">
        <v>117760</v>
      </c>
      <c r="AR114">
        <v>95940</v>
      </c>
      <c r="AS114" t="s">
        <v>71</v>
      </c>
      <c r="AT114">
        <v>95940</v>
      </c>
      <c r="AU114">
        <v>115080</v>
      </c>
    </row>
    <row r="115" spans="1:47" x14ac:dyDescent="0.3">
      <c r="A115">
        <v>55</v>
      </c>
      <c r="B115" t="s">
        <v>47</v>
      </c>
      <c r="C115">
        <v>321</v>
      </c>
      <c r="D115">
        <v>878</v>
      </c>
      <c r="E115" t="s">
        <v>235</v>
      </c>
      <c r="F115" t="s">
        <v>173</v>
      </c>
      <c r="G115">
        <v>240927</v>
      </c>
      <c r="H115">
        <v>31</v>
      </c>
      <c r="I115">
        <v>1.67</v>
      </c>
      <c r="J115" t="s">
        <v>50</v>
      </c>
      <c r="K115" t="s">
        <v>236</v>
      </c>
      <c r="L115" t="s">
        <v>237</v>
      </c>
      <c r="M115" t="s">
        <v>238</v>
      </c>
      <c r="N115">
        <v>30</v>
      </c>
      <c r="O115">
        <v>30</v>
      </c>
      <c r="P115" t="s">
        <v>50</v>
      </c>
      <c r="Q115" t="s">
        <v>53</v>
      </c>
      <c r="R115">
        <v>19</v>
      </c>
      <c r="S115">
        <v>48</v>
      </c>
      <c r="T115" t="s">
        <v>187</v>
      </c>
      <c r="U115">
        <v>1</v>
      </c>
      <c r="V115" t="s">
        <v>239</v>
      </c>
      <c r="W115" t="s">
        <v>50</v>
      </c>
      <c r="X115">
        <v>19.798950000000001</v>
      </c>
      <c r="Y115">
        <v>240927</v>
      </c>
      <c r="Z115" t="s">
        <v>237</v>
      </c>
      <c r="AA115" t="s">
        <v>238</v>
      </c>
      <c r="AB115" t="s">
        <v>240</v>
      </c>
      <c r="AC115" t="s">
        <v>173</v>
      </c>
      <c r="AD115">
        <v>48</v>
      </c>
      <c r="AE115" t="s">
        <v>58</v>
      </c>
      <c r="AF115">
        <v>20</v>
      </c>
      <c r="AG115">
        <v>0</v>
      </c>
      <c r="AH115">
        <v>0</v>
      </c>
      <c r="AI115" t="s">
        <v>174</v>
      </c>
      <c r="AJ115" t="s">
        <v>108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</row>
    <row r="116" spans="1:47" x14ac:dyDescent="0.3">
      <c r="A116">
        <v>56</v>
      </c>
      <c r="B116" t="s">
        <v>47</v>
      </c>
      <c r="C116">
        <v>322</v>
      </c>
      <c r="D116">
        <v>879</v>
      </c>
      <c r="E116" t="s">
        <v>235</v>
      </c>
      <c r="F116" t="s">
        <v>173</v>
      </c>
      <c r="G116">
        <v>165806</v>
      </c>
      <c r="H116">
        <v>31</v>
      </c>
      <c r="I116">
        <v>1.67</v>
      </c>
      <c r="J116" t="s">
        <v>50</v>
      </c>
      <c r="K116" t="s">
        <v>236</v>
      </c>
      <c r="L116" t="s">
        <v>238</v>
      </c>
      <c r="M116" t="s">
        <v>241</v>
      </c>
      <c r="N116">
        <v>30</v>
      </c>
      <c r="O116">
        <v>30</v>
      </c>
      <c r="P116" t="s">
        <v>50</v>
      </c>
      <c r="Q116" t="s">
        <v>53</v>
      </c>
      <c r="R116">
        <v>119</v>
      </c>
      <c r="S116">
        <v>48</v>
      </c>
      <c r="T116" t="s">
        <v>187</v>
      </c>
      <c r="U116">
        <v>1</v>
      </c>
      <c r="V116" t="s">
        <v>239</v>
      </c>
      <c r="W116" t="s">
        <v>50</v>
      </c>
      <c r="X116">
        <v>119.670361</v>
      </c>
      <c r="Y116">
        <v>165806</v>
      </c>
      <c r="Z116" t="s">
        <v>238</v>
      </c>
      <c r="AA116" t="s">
        <v>241</v>
      </c>
      <c r="AB116" t="s">
        <v>240</v>
      </c>
      <c r="AC116" t="s">
        <v>173</v>
      </c>
      <c r="AD116">
        <v>48</v>
      </c>
      <c r="AE116" t="s">
        <v>58</v>
      </c>
      <c r="AF116">
        <v>120</v>
      </c>
      <c r="AG116">
        <v>0</v>
      </c>
      <c r="AH116">
        <v>0</v>
      </c>
      <c r="AI116" t="s">
        <v>174</v>
      </c>
      <c r="AJ116" t="s">
        <v>108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</row>
    <row r="117" spans="1:47" x14ac:dyDescent="0.3">
      <c r="A117">
        <v>202</v>
      </c>
      <c r="B117" t="s">
        <v>47</v>
      </c>
      <c r="C117">
        <v>9590</v>
      </c>
      <c r="D117">
        <v>890</v>
      </c>
      <c r="E117" t="s">
        <v>235</v>
      </c>
      <c r="F117" t="s">
        <v>173</v>
      </c>
      <c r="G117">
        <v>165814</v>
      </c>
      <c r="H117">
        <v>31</v>
      </c>
      <c r="I117">
        <v>2.8</v>
      </c>
      <c r="J117" t="s">
        <v>50</v>
      </c>
      <c r="K117" t="s">
        <v>236</v>
      </c>
      <c r="L117" t="s">
        <v>624</v>
      </c>
      <c r="M117" t="s">
        <v>625</v>
      </c>
      <c r="N117">
        <v>30</v>
      </c>
      <c r="O117">
        <v>30</v>
      </c>
      <c r="P117" t="s">
        <v>50</v>
      </c>
      <c r="Q117" t="s">
        <v>53</v>
      </c>
      <c r="R117">
        <v>211</v>
      </c>
      <c r="S117">
        <v>48</v>
      </c>
      <c r="T117" t="s">
        <v>187</v>
      </c>
      <c r="U117">
        <v>1</v>
      </c>
      <c r="V117" t="s">
        <v>239</v>
      </c>
      <c r="W117" t="s">
        <v>50</v>
      </c>
      <c r="X117">
        <v>208.654166</v>
      </c>
      <c r="Y117">
        <v>165814</v>
      </c>
      <c r="Z117" t="s">
        <v>624</v>
      </c>
      <c r="AA117" t="s">
        <v>625</v>
      </c>
      <c r="AB117" t="s">
        <v>240</v>
      </c>
      <c r="AC117" t="s">
        <v>173</v>
      </c>
      <c r="AD117">
        <v>48</v>
      </c>
      <c r="AE117" t="s">
        <v>58</v>
      </c>
      <c r="AF117">
        <v>210</v>
      </c>
      <c r="AG117">
        <v>0</v>
      </c>
      <c r="AH117">
        <v>0</v>
      </c>
      <c r="AI117" t="s">
        <v>174</v>
      </c>
      <c r="AJ117" t="s">
        <v>108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</row>
    <row r="118" spans="1:47" x14ac:dyDescent="0.3">
      <c r="A118">
        <v>203</v>
      </c>
      <c r="B118" t="s">
        <v>47</v>
      </c>
      <c r="C118">
        <v>9592</v>
      </c>
      <c r="D118">
        <v>889</v>
      </c>
      <c r="E118" t="s">
        <v>235</v>
      </c>
      <c r="F118" t="s">
        <v>173</v>
      </c>
      <c r="G118">
        <v>165813</v>
      </c>
      <c r="H118">
        <v>31</v>
      </c>
      <c r="I118">
        <v>2.8</v>
      </c>
      <c r="J118" t="s">
        <v>50</v>
      </c>
      <c r="K118" t="s">
        <v>236</v>
      </c>
      <c r="L118" t="s">
        <v>626</v>
      </c>
      <c r="M118" t="s">
        <v>624</v>
      </c>
      <c r="N118">
        <v>30</v>
      </c>
      <c r="O118">
        <v>30</v>
      </c>
      <c r="P118" t="s">
        <v>50</v>
      </c>
      <c r="Q118" t="s">
        <v>53</v>
      </c>
      <c r="R118">
        <v>160</v>
      </c>
      <c r="S118">
        <v>48</v>
      </c>
      <c r="T118" t="s">
        <v>187</v>
      </c>
      <c r="U118">
        <v>1</v>
      </c>
      <c r="V118" t="s">
        <v>239</v>
      </c>
      <c r="W118" t="s">
        <v>50</v>
      </c>
      <c r="X118">
        <v>158.11204799999999</v>
      </c>
      <c r="Y118">
        <v>165813</v>
      </c>
      <c r="Z118" t="s">
        <v>626</v>
      </c>
      <c r="AA118" t="s">
        <v>624</v>
      </c>
      <c r="AB118" t="s">
        <v>240</v>
      </c>
      <c r="AC118" t="s">
        <v>173</v>
      </c>
      <c r="AD118">
        <v>48</v>
      </c>
      <c r="AE118" t="s">
        <v>58</v>
      </c>
      <c r="AF118">
        <v>160</v>
      </c>
      <c r="AG118">
        <v>0</v>
      </c>
      <c r="AH118">
        <v>0</v>
      </c>
      <c r="AI118" t="s">
        <v>174</v>
      </c>
      <c r="AJ118" t="s">
        <v>108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</row>
    <row r="119" spans="1:47" x14ac:dyDescent="0.3">
      <c r="A119">
        <v>204</v>
      </c>
      <c r="B119" t="s">
        <v>47</v>
      </c>
      <c r="C119">
        <v>9593</v>
      </c>
      <c r="D119">
        <v>886</v>
      </c>
      <c r="E119" t="s">
        <v>235</v>
      </c>
      <c r="F119" t="s">
        <v>173</v>
      </c>
      <c r="G119">
        <v>165812</v>
      </c>
      <c r="H119">
        <v>31</v>
      </c>
      <c r="I119">
        <v>3</v>
      </c>
      <c r="J119" t="s">
        <v>50</v>
      </c>
      <c r="K119" t="s">
        <v>236</v>
      </c>
      <c r="L119" t="s">
        <v>627</v>
      </c>
      <c r="M119" t="s">
        <v>626</v>
      </c>
      <c r="N119">
        <v>30</v>
      </c>
      <c r="O119">
        <v>30</v>
      </c>
      <c r="P119" t="s">
        <v>50</v>
      </c>
      <c r="Q119" t="s">
        <v>53</v>
      </c>
      <c r="R119">
        <v>140</v>
      </c>
      <c r="S119">
        <v>48</v>
      </c>
      <c r="T119" t="s">
        <v>187</v>
      </c>
      <c r="U119">
        <v>1</v>
      </c>
      <c r="V119" t="s">
        <v>239</v>
      </c>
      <c r="W119" t="s">
        <v>50</v>
      </c>
      <c r="X119">
        <v>140.036584</v>
      </c>
      <c r="Y119">
        <v>165812</v>
      </c>
      <c r="Z119" t="s">
        <v>627</v>
      </c>
      <c r="AA119" t="s">
        <v>626</v>
      </c>
      <c r="AB119" t="s">
        <v>240</v>
      </c>
      <c r="AC119" t="s">
        <v>173</v>
      </c>
      <c r="AD119">
        <v>48</v>
      </c>
      <c r="AE119" t="s">
        <v>58</v>
      </c>
      <c r="AF119">
        <v>140</v>
      </c>
      <c r="AG119">
        <v>0</v>
      </c>
      <c r="AH119">
        <v>0</v>
      </c>
      <c r="AI119" t="s">
        <v>174</v>
      </c>
      <c r="AJ119" t="s">
        <v>108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</row>
    <row r="120" spans="1:47" x14ac:dyDescent="0.3">
      <c r="A120">
        <v>205</v>
      </c>
      <c r="B120" t="s">
        <v>47</v>
      </c>
      <c r="C120">
        <v>9594</v>
      </c>
      <c r="D120">
        <v>882</v>
      </c>
      <c r="E120" t="s">
        <v>235</v>
      </c>
      <c r="F120" t="s">
        <v>173</v>
      </c>
      <c r="G120">
        <v>165808</v>
      </c>
      <c r="H120">
        <v>31</v>
      </c>
      <c r="I120">
        <v>2</v>
      </c>
      <c r="J120" t="s">
        <v>50</v>
      </c>
      <c r="K120" t="s">
        <v>236</v>
      </c>
      <c r="L120" t="s">
        <v>628</v>
      </c>
      <c r="M120" t="s">
        <v>629</v>
      </c>
      <c r="N120">
        <v>30</v>
      </c>
      <c r="O120">
        <v>30</v>
      </c>
      <c r="P120" t="s">
        <v>50</v>
      </c>
      <c r="Q120" t="s">
        <v>53</v>
      </c>
      <c r="R120">
        <v>358</v>
      </c>
      <c r="S120">
        <v>48</v>
      </c>
      <c r="T120" t="s">
        <v>187</v>
      </c>
      <c r="U120">
        <v>1</v>
      </c>
      <c r="V120" t="s">
        <v>239</v>
      </c>
      <c r="W120" t="s">
        <v>50</v>
      </c>
      <c r="X120">
        <v>359.757115</v>
      </c>
      <c r="Y120">
        <v>165808</v>
      </c>
      <c r="Z120" t="s">
        <v>628</v>
      </c>
      <c r="AA120" t="s">
        <v>629</v>
      </c>
      <c r="AB120" t="s">
        <v>240</v>
      </c>
      <c r="AC120" t="s">
        <v>173</v>
      </c>
      <c r="AD120">
        <v>48</v>
      </c>
      <c r="AE120" t="s">
        <v>58</v>
      </c>
      <c r="AF120">
        <v>360</v>
      </c>
      <c r="AG120">
        <v>0</v>
      </c>
      <c r="AH120">
        <v>0</v>
      </c>
      <c r="AI120" t="s">
        <v>174</v>
      </c>
      <c r="AJ120" t="s">
        <v>108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</row>
    <row r="121" spans="1:47" x14ac:dyDescent="0.3">
      <c r="A121">
        <v>206</v>
      </c>
      <c r="B121" t="s">
        <v>47</v>
      </c>
      <c r="C121">
        <v>9733</v>
      </c>
      <c r="D121">
        <v>866</v>
      </c>
      <c r="E121" t="s">
        <v>108</v>
      </c>
      <c r="F121" t="s">
        <v>49</v>
      </c>
      <c r="G121">
        <v>161686</v>
      </c>
      <c r="H121">
        <v>31</v>
      </c>
      <c r="I121">
        <v>0.5</v>
      </c>
      <c r="J121" t="s">
        <v>50</v>
      </c>
      <c r="K121" t="s">
        <v>50</v>
      </c>
      <c r="L121" t="s">
        <v>630</v>
      </c>
      <c r="M121" t="s">
        <v>631</v>
      </c>
      <c r="N121">
        <v>29</v>
      </c>
      <c r="O121">
        <v>30</v>
      </c>
      <c r="P121" t="s">
        <v>50</v>
      </c>
      <c r="Q121" t="s">
        <v>53</v>
      </c>
      <c r="R121">
        <v>134</v>
      </c>
      <c r="S121">
        <v>36</v>
      </c>
      <c r="T121" t="s">
        <v>187</v>
      </c>
      <c r="U121">
        <v>1</v>
      </c>
      <c r="V121" t="s">
        <v>239</v>
      </c>
      <c r="W121" t="s">
        <v>50</v>
      </c>
      <c r="X121">
        <v>134.29845299999999</v>
      </c>
      <c r="Y121">
        <v>161686</v>
      </c>
      <c r="Z121" t="s">
        <v>630</v>
      </c>
      <c r="AA121" t="s">
        <v>631</v>
      </c>
      <c r="AB121" t="s">
        <v>240</v>
      </c>
      <c r="AC121" t="s">
        <v>49</v>
      </c>
      <c r="AD121">
        <v>36</v>
      </c>
      <c r="AE121" t="s">
        <v>58</v>
      </c>
      <c r="AF121">
        <v>135</v>
      </c>
      <c r="AG121" t="s">
        <v>59</v>
      </c>
      <c r="AH121">
        <v>41571</v>
      </c>
      <c r="AI121" t="s">
        <v>632</v>
      </c>
      <c r="AJ121" t="s">
        <v>83</v>
      </c>
      <c r="AK121">
        <v>2000</v>
      </c>
      <c r="AL121">
        <v>200</v>
      </c>
      <c r="AM121">
        <v>2200</v>
      </c>
      <c r="AN121">
        <v>297000</v>
      </c>
      <c r="AO121">
        <v>59030</v>
      </c>
      <c r="AP121">
        <v>46750</v>
      </c>
      <c r="AQ121">
        <v>58880</v>
      </c>
      <c r="AR121">
        <v>43750</v>
      </c>
      <c r="AS121" t="s">
        <v>71</v>
      </c>
      <c r="AT121">
        <v>43750</v>
      </c>
      <c r="AU121">
        <v>52100</v>
      </c>
    </row>
    <row r="122" spans="1:47" x14ac:dyDescent="0.3">
      <c r="A122">
        <v>207</v>
      </c>
      <c r="B122" t="s">
        <v>47</v>
      </c>
      <c r="C122">
        <v>9734</v>
      </c>
      <c r="D122">
        <v>4170</v>
      </c>
      <c r="E122" t="s">
        <v>108</v>
      </c>
      <c r="F122" t="s">
        <v>49</v>
      </c>
      <c r="G122">
        <v>161683</v>
      </c>
      <c r="H122">
        <v>31</v>
      </c>
      <c r="I122">
        <v>0.5</v>
      </c>
      <c r="J122" t="s">
        <v>50</v>
      </c>
      <c r="K122" t="s">
        <v>50</v>
      </c>
      <c r="L122" t="s">
        <v>633</v>
      </c>
      <c r="M122" t="s">
        <v>634</v>
      </c>
      <c r="N122">
        <v>29</v>
      </c>
      <c r="O122">
        <v>29</v>
      </c>
      <c r="P122" t="s">
        <v>50</v>
      </c>
      <c r="Q122" t="s">
        <v>53</v>
      </c>
      <c r="R122">
        <v>128</v>
      </c>
      <c r="S122">
        <v>24</v>
      </c>
      <c r="T122" t="s">
        <v>187</v>
      </c>
      <c r="U122">
        <v>1</v>
      </c>
      <c r="V122" t="s">
        <v>239</v>
      </c>
      <c r="W122" t="s">
        <v>50</v>
      </c>
      <c r="X122">
        <v>127.788802</v>
      </c>
      <c r="Y122">
        <v>161683</v>
      </c>
      <c r="Z122" t="s">
        <v>633</v>
      </c>
      <c r="AA122" t="s">
        <v>634</v>
      </c>
      <c r="AB122" t="s">
        <v>240</v>
      </c>
      <c r="AC122" t="s">
        <v>49</v>
      </c>
      <c r="AD122">
        <v>24</v>
      </c>
      <c r="AE122" t="s">
        <v>58</v>
      </c>
      <c r="AF122">
        <v>130</v>
      </c>
      <c r="AG122" t="s">
        <v>59</v>
      </c>
      <c r="AH122">
        <v>41571</v>
      </c>
      <c r="AI122" t="s">
        <v>104</v>
      </c>
      <c r="AJ122" t="s">
        <v>83</v>
      </c>
      <c r="AK122">
        <v>2000</v>
      </c>
      <c r="AL122">
        <v>200</v>
      </c>
      <c r="AM122">
        <v>2200</v>
      </c>
      <c r="AN122">
        <v>286000</v>
      </c>
      <c r="AO122">
        <v>57370</v>
      </c>
      <c r="AP122">
        <v>54830</v>
      </c>
      <c r="AQ122">
        <v>39100</v>
      </c>
      <c r="AR122">
        <v>39130</v>
      </c>
      <c r="AS122" t="s">
        <v>66</v>
      </c>
      <c r="AT122">
        <v>39100</v>
      </c>
      <c r="AU122">
        <v>47610</v>
      </c>
    </row>
    <row r="123" spans="1:47" x14ac:dyDescent="0.3">
      <c r="A123">
        <v>278</v>
      </c>
      <c r="B123" t="s">
        <v>47</v>
      </c>
      <c r="C123">
        <v>14969</v>
      </c>
      <c r="D123">
        <v>880</v>
      </c>
      <c r="E123" t="s">
        <v>235</v>
      </c>
      <c r="F123" t="s">
        <v>173</v>
      </c>
      <c r="G123">
        <v>165807</v>
      </c>
      <c r="H123">
        <v>31</v>
      </c>
      <c r="I123">
        <v>2</v>
      </c>
      <c r="J123" t="s">
        <v>50</v>
      </c>
      <c r="K123" t="s">
        <v>236</v>
      </c>
      <c r="L123" t="s">
        <v>241</v>
      </c>
      <c r="M123" t="s">
        <v>766</v>
      </c>
      <c r="N123">
        <v>30</v>
      </c>
      <c r="O123">
        <v>29</v>
      </c>
      <c r="P123" t="s">
        <v>50</v>
      </c>
      <c r="Q123" t="s">
        <v>53</v>
      </c>
      <c r="R123">
        <v>189</v>
      </c>
      <c r="S123">
        <v>48</v>
      </c>
      <c r="T123" t="s">
        <v>187</v>
      </c>
      <c r="U123">
        <v>1</v>
      </c>
      <c r="V123" t="s">
        <v>239</v>
      </c>
      <c r="W123" t="s">
        <v>50</v>
      </c>
      <c r="X123">
        <v>184.729927</v>
      </c>
      <c r="Y123">
        <v>165807</v>
      </c>
      <c r="Z123" t="s">
        <v>241</v>
      </c>
      <c r="AA123" t="s">
        <v>766</v>
      </c>
      <c r="AB123" t="s">
        <v>240</v>
      </c>
      <c r="AC123" t="s">
        <v>173</v>
      </c>
      <c r="AD123">
        <v>48</v>
      </c>
      <c r="AE123" t="s">
        <v>58</v>
      </c>
      <c r="AF123">
        <v>190</v>
      </c>
      <c r="AG123">
        <v>0</v>
      </c>
      <c r="AH123">
        <v>0</v>
      </c>
      <c r="AI123" t="s">
        <v>174</v>
      </c>
      <c r="AJ123" t="s">
        <v>108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</row>
    <row r="124" spans="1:47" x14ac:dyDescent="0.3">
      <c r="A124">
        <v>279</v>
      </c>
      <c r="B124" t="s">
        <v>47</v>
      </c>
      <c r="C124">
        <v>14971</v>
      </c>
      <c r="D124">
        <v>876</v>
      </c>
      <c r="E124" t="s">
        <v>235</v>
      </c>
      <c r="F124" t="s">
        <v>173</v>
      </c>
      <c r="G124">
        <v>165804</v>
      </c>
      <c r="H124">
        <v>31</v>
      </c>
      <c r="I124">
        <v>2</v>
      </c>
      <c r="J124" t="s">
        <v>50</v>
      </c>
      <c r="K124" t="s">
        <v>236</v>
      </c>
      <c r="L124" t="s">
        <v>766</v>
      </c>
      <c r="M124" t="s">
        <v>628</v>
      </c>
      <c r="N124">
        <v>29</v>
      </c>
      <c r="O124">
        <v>30</v>
      </c>
      <c r="P124" t="s">
        <v>50</v>
      </c>
      <c r="Q124" t="s">
        <v>53</v>
      </c>
      <c r="R124">
        <v>286</v>
      </c>
      <c r="S124">
        <v>48</v>
      </c>
      <c r="T124" t="s">
        <v>187</v>
      </c>
      <c r="U124">
        <v>1</v>
      </c>
      <c r="V124" t="s">
        <v>239</v>
      </c>
      <c r="W124" t="s">
        <v>50</v>
      </c>
      <c r="X124">
        <v>293.06491399999999</v>
      </c>
      <c r="Y124">
        <v>165804</v>
      </c>
      <c r="Z124" t="s">
        <v>766</v>
      </c>
      <c r="AA124" t="s">
        <v>628</v>
      </c>
      <c r="AB124" t="s">
        <v>240</v>
      </c>
      <c r="AC124" t="s">
        <v>173</v>
      </c>
      <c r="AD124">
        <v>48</v>
      </c>
      <c r="AE124" t="s">
        <v>58</v>
      </c>
      <c r="AF124">
        <v>285</v>
      </c>
      <c r="AG124">
        <v>0</v>
      </c>
      <c r="AH124">
        <v>0</v>
      </c>
      <c r="AI124" t="s">
        <v>174</v>
      </c>
      <c r="AJ124" t="s">
        <v>108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</row>
    <row r="125" spans="1:47" x14ac:dyDescent="0.3">
      <c r="A125">
        <v>296</v>
      </c>
      <c r="B125" t="s">
        <v>47</v>
      </c>
      <c r="C125">
        <v>17564</v>
      </c>
      <c r="D125">
        <v>4083</v>
      </c>
      <c r="E125" t="s">
        <v>108</v>
      </c>
      <c r="F125" t="s">
        <v>49</v>
      </c>
      <c r="G125">
        <v>161624</v>
      </c>
      <c r="H125">
        <v>31</v>
      </c>
      <c r="I125">
        <v>0.5</v>
      </c>
      <c r="J125" t="s">
        <v>395</v>
      </c>
      <c r="K125" t="s">
        <v>50</v>
      </c>
      <c r="L125" t="s">
        <v>802</v>
      </c>
      <c r="M125" t="s">
        <v>804</v>
      </c>
      <c r="N125">
        <v>30</v>
      </c>
      <c r="O125">
        <v>30</v>
      </c>
      <c r="P125" t="s">
        <v>50</v>
      </c>
      <c r="Q125" t="s">
        <v>53</v>
      </c>
      <c r="R125">
        <v>123</v>
      </c>
      <c r="S125">
        <v>24</v>
      </c>
      <c r="T125" t="s">
        <v>187</v>
      </c>
      <c r="U125">
        <v>1</v>
      </c>
      <c r="V125" t="s">
        <v>239</v>
      </c>
      <c r="W125" t="s">
        <v>50</v>
      </c>
      <c r="X125">
        <v>125.03252000000001</v>
      </c>
      <c r="Y125">
        <v>161624</v>
      </c>
      <c r="Z125" t="s">
        <v>802</v>
      </c>
      <c r="AA125" t="s">
        <v>804</v>
      </c>
      <c r="AB125" t="s">
        <v>240</v>
      </c>
      <c r="AC125" t="s">
        <v>49</v>
      </c>
      <c r="AD125">
        <v>24</v>
      </c>
      <c r="AE125" t="s">
        <v>58</v>
      </c>
      <c r="AF125">
        <v>250</v>
      </c>
      <c r="AG125" t="s">
        <v>59</v>
      </c>
      <c r="AH125">
        <v>41571</v>
      </c>
      <c r="AI125" t="s">
        <v>805</v>
      </c>
      <c r="AJ125" t="s">
        <v>219</v>
      </c>
      <c r="AK125">
        <v>3000</v>
      </c>
      <c r="AL125">
        <v>375</v>
      </c>
      <c r="AM125">
        <v>3375</v>
      </c>
      <c r="AN125">
        <v>843750</v>
      </c>
      <c r="AO125">
        <v>81640</v>
      </c>
      <c r="AP125">
        <v>76780</v>
      </c>
      <c r="AQ125">
        <v>71300</v>
      </c>
      <c r="AR125">
        <v>70860</v>
      </c>
      <c r="AS125" t="s">
        <v>71</v>
      </c>
      <c r="AT125">
        <v>70860</v>
      </c>
      <c r="AU125">
        <v>75140</v>
      </c>
    </row>
    <row r="126" spans="1:47" x14ac:dyDescent="0.3">
      <c r="A126">
        <v>306</v>
      </c>
      <c r="B126" t="s">
        <v>47</v>
      </c>
      <c r="C126">
        <v>18901</v>
      </c>
      <c r="D126">
        <v>891</v>
      </c>
      <c r="E126" t="s">
        <v>235</v>
      </c>
      <c r="F126" t="s">
        <v>49</v>
      </c>
      <c r="G126">
        <v>165815</v>
      </c>
      <c r="H126">
        <v>31</v>
      </c>
      <c r="I126">
        <v>1</v>
      </c>
      <c r="J126" t="s">
        <v>50</v>
      </c>
      <c r="K126" t="s">
        <v>236</v>
      </c>
      <c r="L126" t="s">
        <v>832</v>
      </c>
      <c r="M126" t="s">
        <v>833</v>
      </c>
      <c r="N126">
        <v>30</v>
      </c>
      <c r="O126">
        <v>29</v>
      </c>
      <c r="P126" t="s">
        <v>50</v>
      </c>
      <c r="Q126" t="s">
        <v>53</v>
      </c>
      <c r="R126">
        <v>155</v>
      </c>
      <c r="S126">
        <v>48</v>
      </c>
      <c r="T126" t="s">
        <v>187</v>
      </c>
      <c r="U126">
        <v>1</v>
      </c>
      <c r="V126" t="s">
        <v>239</v>
      </c>
      <c r="W126" t="s">
        <v>50</v>
      </c>
      <c r="X126">
        <v>147.65593899999999</v>
      </c>
      <c r="Y126">
        <v>165815</v>
      </c>
      <c r="Z126" t="s">
        <v>832</v>
      </c>
      <c r="AA126" t="s">
        <v>833</v>
      </c>
      <c r="AB126" t="s">
        <v>240</v>
      </c>
      <c r="AC126" t="s">
        <v>49</v>
      </c>
      <c r="AD126">
        <v>60</v>
      </c>
      <c r="AE126" t="s">
        <v>58</v>
      </c>
      <c r="AF126">
        <v>155</v>
      </c>
      <c r="AG126" t="s">
        <v>117</v>
      </c>
      <c r="AH126">
        <v>41550</v>
      </c>
      <c r="AI126" t="s">
        <v>834</v>
      </c>
      <c r="AJ126" t="s">
        <v>83</v>
      </c>
      <c r="AK126">
        <v>2000</v>
      </c>
      <c r="AL126">
        <v>375</v>
      </c>
      <c r="AM126">
        <v>2375</v>
      </c>
      <c r="AN126">
        <v>368125</v>
      </c>
      <c r="AO126">
        <v>108630</v>
      </c>
      <c r="AP126">
        <v>151890</v>
      </c>
      <c r="AQ126">
        <v>120520</v>
      </c>
      <c r="AR126">
        <v>73780</v>
      </c>
      <c r="AS126" t="s">
        <v>71</v>
      </c>
      <c r="AT126">
        <v>73780</v>
      </c>
      <c r="AU126">
        <v>113710</v>
      </c>
    </row>
    <row r="127" spans="1:47" x14ac:dyDescent="0.3">
      <c r="A127">
        <v>307</v>
      </c>
      <c r="B127" t="s">
        <v>47</v>
      </c>
      <c r="C127">
        <v>18919</v>
      </c>
      <c r="D127">
        <v>883</v>
      </c>
      <c r="E127" t="s">
        <v>235</v>
      </c>
      <c r="F127" t="s">
        <v>173</v>
      </c>
      <c r="G127">
        <v>165809</v>
      </c>
      <c r="H127">
        <v>31</v>
      </c>
      <c r="I127">
        <v>2</v>
      </c>
      <c r="J127" t="s">
        <v>50</v>
      </c>
      <c r="K127" t="s">
        <v>236</v>
      </c>
      <c r="L127" t="s">
        <v>629</v>
      </c>
      <c r="M127" t="s">
        <v>835</v>
      </c>
      <c r="N127">
        <v>30</v>
      </c>
      <c r="O127">
        <v>29</v>
      </c>
      <c r="P127" t="s">
        <v>50</v>
      </c>
      <c r="Q127" t="s">
        <v>53</v>
      </c>
      <c r="R127">
        <v>389</v>
      </c>
      <c r="S127">
        <v>48</v>
      </c>
      <c r="T127" t="s">
        <v>187</v>
      </c>
      <c r="U127">
        <v>1</v>
      </c>
      <c r="V127" t="s">
        <v>239</v>
      </c>
      <c r="W127" t="s">
        <v>50</v>
      </c>
      <c r="X127">
        <v>385.73423100000002</v>
      </c>
      <c r="Y127">
        <v>165809</v>
      </c>
      <c r="Z127" t="s">
        <v>629</v>
      </c>
      <c r="AA127" t="s">
        <v>835</v>
      </c>
      <c r="AB127" t="s">
        <v>240</v>
      </c>
      <c r="AC127" t="s">
        <v>173</v>
      </c>
      <c r="AD127">
        <v>48</v>
      </c>
      <c r="AE127" t="s">
        <v>58</v>
      </c>
      <c r="AF127">
        <v>390</v>
      </c>
      <c r="AG127">
        <v>0</v>
      </c>
      <c r="AH127">
        <v>0</v>
      </c>
      <c r="AI127" t="s">
        <v>174</v>
      </c>
      <c r="AJ127" t="s">
        <v>108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</row>
    <row r="128" spans="1:47" x14ac:dyDescent="0.3">
      <c r="A128">
        <v>308</v>
      </c>
      <c r="B128" t="s">
        <v>47</v>
      </c>
      <c r="C128">
        <v>18920</v>
      </c>
      <c r="D128">
        <v>884</v>
      </c>
      <c r="E128" t="s">
        <v>235</v>
      </c>
      <c r="F128" t="s">
        <v>173</v>
      </c>
      <c r="G128">
        <v>165810</v>
      </c>
      <c r="H128">
        <v>31</v>
      </c>
      <c r="I128">
        <v>2</v>
      </c>
      <c r="J128" t="s">
        <v>50</v>
      </c>
      <c r="K128" t="s">
        <v>236</v>
      </c>
      <c r="L128" t="s">
        <v>835</v>
      </c>
      <c r="M128" t="s">
        <v>836</v>
      </c>
      <c r="N128">
        <v>29</v>
      </c>
      <c r="O128">
        <v>30</v>
      </c>
      <c r="P128" t="s">
        <v>50</v>
      </c>
      <c r="Q128" t="s">
        <v>53</v>
      </c>
      <c r="R128">
        <v>10</v>
      </c>
      <c r="S128">
        <v>48</v>
      </c>
      <c r="T128" t="s">
        <v>187</v>
      </c>
      <c r="U128">
        <v>1</v>
      </c>
      <c r="V128" t="s">
        <v>239</v>
      </c>
      <c r="W128" t="s">
        <v>50</v>
      </c>
      <c r="X128">
        <v>12.253239000000001</v>
      </c>
      <c r="Y128">
        <v>165810</v>
      </c>
      <c r="Z128" t="s">
        <v>835</v>
      </c>
      <c r="AA128" t="s">
        <v>836</v>
      </c>
      <c r="AB128" t="s">
        <v>240</v>
      </c>
      <c r="AC128" t="s">
        <v>173</v>
      </c>
      <c r="AD128">
        <v>48</v>
      </c>
      <c r="AE128" t="s">
        <v>58</v>
      </c>
      <c r="AF128">
        <v>10</v>
      </c>
      <c r="AG128">
        <v>0</v>
      </c>
      <c r="AH128">
        <v>0</v>
      </c>
      <c r="AI128" t="s">
        <v>174</v>
      </c>
      <c r="AJ128" t="s">
        <v>108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</row>
    <row r="129" spans="1:47" x14ac:dyDescent="0.3">
      <c r="A129">
        <v>309</v>
      </c>
      <c r="B129" t="s">
        <v>47</v>
      </c>
      <c r="C129">
        <v>18921</v>
      </c>
      <c r="D129">
        <v>885</v>
      </c>
      <c r="E129" t="s">
        <v>235</v>
      </c>
      <c r="F129" t="s">
        <v>173</v>
      </c>
      <c r="G129">
        <v>165811</v>
      </c>
      <c r="H129">
        <v>31</v>
      </c>
      <c r="I129">
        <v>3</v>
      </c>
      <c r="J129" t="s">
        <v>50</v>
      </c>
      <c r="K129" t="s">
        <v>236</v>
      </c>
      <c r="L129" t="s">
        <v>836</v>
      </c>
      <c r="M129" t="s">
        <v>627</v>
      </c>
      <c r="N129">
        <v>30</v>
      </c>
      <c r="O129">
        <v>30</v>
      </c>
      <c r="P129" t="s">
        <v>50</v>
      </c>
      <c r="Q129" t="s">
        <v>53</v>
      </c>
      <c r="R129">
        <v>359</v>
      </c>
      <c r="S129">
        <v>48</v>
      </c>
      <c r="T129" t="s">
        <v>187</v>
      </c>
      <c r="U129">
        <v>1</v>
      </c>
      <c r="V129" t="s">
        <v>239</v>
      </c>
      <c r="W129" t="s">
        <v>50</v>
      </c>
      <c r="X129">
        <v>361.86948999999998</v>
      </c>
      <c r="Y129">
        <v>165811</v>
      </c>
      <c r="Z129" t="s">
        <v>836</v>
      </c>
      <c r="AA129" t="s">
        <v>627</v>
      </c>
      <c r="AB129" t="s">
        <v>240</v>
      </c>
      <c r="AC129" t="s">
        <v>173</v>
      </c>
      <c r="AD129">
        <v>48</v>
      </c>
      <c r="AE129" t="s">
        <v>58</v>
      </c>
      <c r="AF129">
        <v>360</v>
      </c>
      <c r="AG129">
        <v>0</v>
      </c>
      <c r="AH129">
        <v>0</v>
      </c>
      <c r="AI129" t="s">
        <v>174</v>
      </c>
      <c r="AJ129" t="s">
        <v>108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</row>
    <row r="130" spans="1:47" x14ac:dyDescent="0.3">
      <c r="A130">
        <v>310</v>
      </c>
      <c r="B130" t="s">
        <v>47</v>
      </c>
      <c r="C130">
        <v>18930</v>
      </c>
      <c r="D130">
        <v>867</v>
      </c>
      <c r="E130" t="s">
        <v>108</v>
      </c>
      <c r="F130" t="s">
        <v>49</v>
      </c>
      <c r="G130">
        <v>161687</v>
      </c>
      <c r="H130">
        <v>31</v>
      </c>
      <c r="I130">
        <v>0.5</v>
      </c>
      <c r="J130" t="s">
        <v>50</v>
      </c>
      <c r="K130" t="s">
        <v>50</v>
      </c>
      <c r="L130" t="s">
        <v>631</v>
      </c>
      <c r="M130" t="s">
        <v>837</v>
      </c>
      <c r="N130">
        <v>30</v>
      </c>
      <c r="O130">
        <v>29</v>
      </c>
      <c r="P130" t="s">
        <v>50</v>
      </c>
      <c r="Q130" t="s">
        <v>53</v>
      </c>
      <c r="R130">
        <v>98</v>
      </c>
      <c r="S130">
        <v>36</v>
      </c>
      <c r="T130" t="s">
        <v>187</v>
      </c>
      <c r="U130">
        <v>1</v>
      </c>
      <c r="V130" t="s">
        <v>239</v>
      </c>
      <c r="W130" t="s">
        <v>50</v>
      </c>
      <c r="X130">
        <v>97.232212000000004</v>
      </c>
      <c r="Y130">
        <v>161687</v>
      </c>
      <c r="Z130" t="s">
        <v>631</v>
      </c>
      <c r="AA130" t="s">
        <v>837</v>
      </c>
      <c r="AB130" t="s">
        <v>240</v>
      </c>
      <c r="AC130" t="s">
        <v>49</v>
      </c>
      <c r="AD130">
        <v>36</v>
      </c>
      <c r="AE130" t="s">
        <v>58</v>
      </c>
      <c r="AF130">
        <v>100</v>
      </c>
      <c r="AG130" t="s">
        <v>59</v>
      </c>
      <c r="AH130">
        <v>41571</v>
      </c>
      <c r="AI130">
        <v>0</v>
      </c>
      <c r="AJ130" t="s">
        <v>83</v>
      </c>
      <c r="AK130">
        <v>2000</v>
      </c>
      <c r="AL130">
        <v>50</v>
      </c>
      <c r="AM130">
        <v>2050</v>
      </c>
      <c r="AN130">
        <v>205000</v>
      </c>
      <c r="AO130">
        <v>50380</v>
      </c>
      <c r="AP130">
        <v>41280</v>
      </c>
      <c r="AQ130">
        <v>48300</v>
      </c>
      <c r="AR130">
        <v>37700</v>
      </c>
      <c r="AS130" t="s">
        <v>71</v>
      </c>
      <c r="AT130">
        <v>37700</v>
      </c>
      <c r="AU130">
        <v>44420</v>
      </c>
    </row>
    <row r="131" spans="1:47" x14ac:dyDescent="0.3">
      <c r="A131">
        <v>313</v>
      </c>
      <c r="B131" t="s">
        <v>47</v>
      </c>
      <c r="C131">
        <v>18934</v>
      </c>
      <c r="D131">
        <v>864</v>
      </c>
      <c r="E131" t="s">
        <v>108</v>
      </c>
      <c r="F131" t="s">
        <v>49</v>
      </c>
      <c r="G131">
        <v>161684</v>
      </c>
      <c r="H131">
        <v>31</v>
      </c>
      <c r="I131">
        <v>0.5</v>
      </c>
      <c r="J131" t="s">
        <v>50</v>
      </c>
      <c r="K131" t="s">
        <v>50</v>
      </c>
      <c r="L131" t="s">
        <v>634</v>
      </c>
      <c r="M131" t="s">
        <v>842</v>
      </c>
      <c r="N131">
        <v>29</v>
      </c>
      <c r="O131">
        <v>30</v>
      </c>
      <c r="P131" t="s">
        <v>50</v>
      </c>
      <c r="Q131" t="s">
        <v>53</v>
      </c>
      <c r="R131">
        <v>330</v>
      </c>
      <c r="S131">
        <v>36</v>
      </c>
      <c r="T131" t="s">
        <v>187</v>
      </c>
      <c r="U131">
        <v>1</v>
      </c>
      <c r="V131" t="s">
        <v>239</v>
      </c>
      <c r="W131" t="s">
        <v>50</v>
      </c>
      <c r="X131">
        <v>331.52420100000001</v>
      </c>
      <c r="Y131">
        <v>161684</v>
      </c>
      <c r="Z131" t="s">
        <v>634</v>
      </c>
      <c r="AA131" t="s">
        <v>842</v>
      </c>
      <c r="AB131" t="s">
        <v>240</v>
      </c>
      <c r="AC131" t="s">
        <v>49</v>
      </c>
      <c r="AD131">
        <v>36</v>
      </c>
      <c r="AE131" t="s">
        <v>58</v>
      </c>
      <c r="AF131">
        <v>330</v>
      </c>
      <c r="AG131" t="s">
        <v>59</v>
      </c>
      <c r="AH131">
        <v>41571</v>
      </c>
      <c r="AI131" t="s">
        <v>843</v>
      </c>
      <c r="AJ131" t="s">
        <v>219</v>
      </c>
      <c r="AK131">
        <v>3000</v>
      </c>
      <c r="AL131">
        <v>225</v>
      </c>
      <c r="AM131">
        <v>3225</v>
      </c>
      <c r="AN131">
        <v>1064250</v>
      </c>
      <c r="AO131">
        <v>152520</v>
      </c>
      <c r="AP131">
        <v>122490</v>
      </c>
      <c r="AQ131">
        <v>135240</v>
      </c>
      <c r="AR131">
        <v>97110</v>
      </c>
      <c r="AS131" t="s">
        <v>71</v>
      </c>
      <c r="AT131">
        <v>97110</v>
      </c>
      <c r="AU131">
        <v>126840</v>
      </c>
    </row>
    <row r="132" spans="1:47" x14ac:dyDescent="0.3">
      <c r="A132">
        <v>314</v>
      </c>
      <c r="B132" t="s">
        <v>47</v>
      </c>
      <c r="C132">
        <v>18935</v>
      </c>
      <c r="D132">
        <v>865</v>
      </c>
      <c r="E132" t="s">
        <v>108</v>
      </c>
      <c r="F132" t="s">
        <v>49</v>
      </c>
      <c r="G132">
        <v>161685</v>
      </c>
      <c r="H132">
        <v>31</v>
      </c>
      <c r="I132">
        <v>0.5</v>
      </c>
      <c r="J132" t="s">
        <v>50</v>
      </c>
      <c r="K132" t="s">
        <v>50</v>
      </c>
      <c r="L132" t="s">
        <v>842</v>
      </c>
      <c r="M132" t="s">
        <v>630</v>
      </c>
      <c r="N132">
        <v>30</v>
      </c>
      <c r="O132">
        <v>29</v>
      </c>
      <c r="P132" t="s">
        <v>50</v>
      </c>
      <c r="Q132" t="s">
        <v>53</v>
      </c>
      <c r="R132">
        <v>117</v>
      </c>
      <c r="S132">
        <v>36</v>
      </c>
      <c r="T132" t="s">
        <v>187</v>
      </c>
      <c r="U132">
        <v>1</v>
      </c>
      <c r="V132" t="s">
        <v>239</v>
      </c>
      <c r="W132" t="s">
        <v>50</v>
      </c>
      <c r="X132">
        <v>116.253835</v>
      </c>
      <c r="Y132">
        <v>161685</v>
      </c>
      <c r="Z132" t="s">
        <v>842</v>
      </c>
      <c r="AA132" t="s">
        <v>630</v>
      </c>
      <c r="AB132" t="s">
        <v>240</v>
      </c>
      <c r="AC132" t="s">
        <v>49</v>
      </c>
      <c r="AD132">
        <v>36</v>
      </c>
      <c r="AE132" t="s">
        <v>58</v>
      </c>
      <c r="AF132">
        <v>150</v>
      </c>
      <c r="AG132" t="s">
        <v>59</v>
      </c>
      <c r="AH132">
        <v>41571</v>
      </c>
      <c r="AI132" t="s">
        <v>844</v>
      </c>
      <c r="AJ132" t="s">
        <v>83</v>
      </c>
      <c r="AK132">
        <v>2000</v>
      </c>
      <c r="AL132">
        <v>225</v>
      </c>
      <c r="AM132">
        <v>2225</v>
      </c>
      <c r="AN132">
        <v>333750</v>
      </c>
      <c r="AO132">
        <v>69630</v>
      </c>
      <c r="AP132">
        <v>55980</v>
      </c>
      <c r="AQ132">
        <v>64400</v>
      </c>
      <c r="AR132">
        <v>47450</v>
      </c>
      <c r="AS132" t="s">
        <v>71</v>
      </c>
      <c r="AT132">
        <v>47450</v>
      </c>
      <c r="AU132">
        <v>59370</v>
      </c>
    </row>
    <row r="133" spans="1:47" x14ac:dyDescent="0.3">
      <c r="A133">
        <v>432</v>
      </c>
      <c r="B133" t="s">
        <v>47</v>
      </c>
      <c r="C133">
        <v>9735</v>
      </c>
      <c r="D133">
        <v>863</v>
      </c>
      <c r="E133" t="s">
        <v>1110</v>
      </c>
      <c r="F133" t="s">
        <v>173</v>
      </c>
      <c r="G133">
        <v>269438</v>
      </c>
      <c r="H133">
        <v>31</v>
      </c>
      <c r="I133">
        <v>0.4</v>
      </c>
      <c r="J133" t="s">
        <v>50</v>
      </c>
      <c r="K133" t="s">
        <v>1111</v>
      </c>
      <c r="L133" t="s">
        <v>1112</v>
      </c>
      <c r="M133" t="s">
        <v>262</v>
      </c>
      <c r="N133">
        <v>29</v>
      </c>
      <c r="O133">
        <v>32</v>
      </c>
      <c r="P133" t="s">
        <v>50</v>
      </c>
      <c r="Q133" t="s">
        <v>53</v>
      </c>
      <c r="R133">
        <v>16</v>
      </c>
      <c r="S133">
        <v>18</v>
      </c>
      <c r="T133" t="s">
        <v>187</v>
      </c>
      <c r="U133">
        <v>1</v>
      </c>
      <c r="V133" t="s">
        <v>239</v>
      </c>
      <c r="W133" t="s">
        <v>50</v>
      </c>
      <c r="X133">
        <v>21.408480000000001</v>
      </c>
      <c r="Y133">
        <v>269438</v>
      </c>
      <c r="Z133" t="s">
        <v>1112</v>
      </c>
      <c r="AA133" t="s">
        <v>264</v>
      </c>
      <c r="AB133" t="s">
        <v>240</v>
      </c>
      <c r="AC133" t="s">
        <v>49</v>
      </c>
      <c r="AD133">
        <v>18</v>
      </c>
      <c r="AE133" t="s">
        <v>58</v>
      </c>
      <c r="AF133">
        <v>15</v>
      </c>
      <c r="AG133">
        <v>0</v>
      </c>
      <c r="AH133">
        <v>0</v>
      </c>
      <c r="AI133" t="s">
        <v>570</v>
      </c>
      <c r="AJ133" t="s">
        <v>108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</row>
    <row r="134" spans="1:47" x14ac:dyDescent="0.3">
      <c r="A134">
        <v>305</v>
      </c>
      <c r="B134" t="s">
        <v>47</v>
      </c>
      <c r="C134">
        <v>18779</v>
      </c>
      <c r="D134">
        <v>4420</v>
      </c>
      <c r="E134" t="s">
        <v>828</v>
      </c>
      <c r="F134" t="s">
        <v>49</v>
      </c>
      <c r="G134">
        <v>165831</v>
      </c>
      <c r="H134">
        <v>31</v>
      </c>
      <c r="I134">
        <v>3.7</v>
      </c>
      <c r="J134" t="s">
        <v>50</v>
      </c>
      <c r="K134" t="s">
        <v>108</v>
      </c>
      <c r="L134" t="s">
        <v>829</v>
      </c>
      <c r="M134" t="s">
        <v>830</v>
      </c>
      <c r="N134">
        <v>29</v>
      </c>
      <c r="O134">
        <v>29</v>
      </c>
      <c r="P134" t="s">
        <v>50</v>
      </c>
      <c r="Q134" t="s">
        <v>53</v>
      </c>
      <c r="R134">
        <v>187</v>
      </c>
      <c r="S134">
        <v>18</v>
      </c>
      <c r="T134" t="s">
        <v>187</v>
      </c>
      <c r="U134">
        <v>1</v>
      </c>
      <c r="V134" t="s">
        <v>831</v>
      </c>
      <c r="W134" t="s">
        <v>50</v>
      </c>
      <c r="X134">
        <v>194.27644100000001</v>
      </c>
      <c r="Y134">
        <v>165831</v>
      </c>
      <c r="Z134" t="s">
        <v>829</v>
      </c>
      <c r="AA134" t="s">
        <v>830</v>
      </c>
      <c r="AB134" t="s">
        <v>189</v>
      </c>
      <c r="AC134" t="s">
        <v>173</v>
      </c>
      <c r="AD134">
        <v>18</v>
      </c>
      <c r="AE134" t="s">
        <v>58</v>
      </c>
      <c r="AF134">
        <v>190</v>
      </c>
      <c r="AG134">
        <v>0</v>
      </c>
      <c r="AH134">
        <v>0</v>
      </c>
      <c r="AI134" t="s">
        <v>174</v>
      </c>
      <c r="AJ134" t="s">
        <v>108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</row>
    <row r="135" spans="1:47" x14ac:dyDescent="0.3">
      <c r="A135">
        <v>196</v>
      </c>
      <c r="B135" t="s">
        <v>47</v>
      </c>
      <c r="C135">
        <v>9152</v>
      </c>
      <c r="D135">
        <v>8139</v>
      </c>
      <c r="E135" t="s">
        <v>605</v>
      </c>
      <c r="F135" t="s">
        <v>49</v>
      </c>
      <c r="G135">
        <v>166083</v>
      </c>
      <c r="H135">
        <v>31</v>
      </c>
      <c r="I135">
        <v>1.9</v>
      </c>
      <c r="J135" t="s">
        <v>50</v>
      </c>
      <c r="K135" t="s">
        <v>606</v>
      </c>
      <c r="L135" t="s">
        <v>324</v>
      </c>
      <c r="M135" t="s">
        <v>607</v>
      </c>
      <c r="N135">
        <v>29</v>
      </c>
      <c r="O135">
        <v>30</v>
      </c>
      <c r="P135" t="s">
        <v>50</v>
      </c>
      <c r="Q135" t="s">
        <v>323</v>
      </c>
      <c r="R135">
        <v>10</v>
      </c>
      <c r="S135">
        <v>15</v>
      </c>
      <c r="T135" t="s">
        <v>187</v>
      </c>
      <c r="U135">
        <v>1</v>
      </c>
      <c r="V135" t="s">
        <v>608</v>
      </c>
      <c r="W135" t="s">
        <v>50</v>
      </c>
      <c r="X135">
        <v>19.697976000000001</v>
      </c>
      <c r="Y135">
        <v>166083</v>
      </c>
      <c r="Z135" t="s">
        <v>324</v>
      </c>
      <c r="AA135" t="s">
        <v>607</v>
      </c>
      <c r="AB135" t="s">
        <v>240</v>
      </c>
      <c r="AC135" t="s">
        <v>49</v>
      </c>
      <c r="AD135">
        <v>15</v>
      </c>
      <c r="AE135" t="s">
        <v>58</v>
      </c>
      <c r="AF135">
        <v>10</v>
      </c>
      <c r="AG135">
        <v>0</v>
      </c>
      <c r="AH135">
        <v>0</v>
      </c>
      <c r="AI135" t="s">
        <v>325</v>
      </c>
      <c r="AJ135" t="s">
        <v>108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</row>
    <row r="136" spans="1:47" x14ac:dyDescent="0.3">
      <c r="A136">
        <v>197</v>
      </c>
      <c r="B136" t="s">
        <v>47</v>
      </c>
      <c r="C136">
        <v>9159</v>
      </c>
      <c r="D136">
        <v>8133</v>
      </c>
      <c r="E136" t="s">
        <v>605</v>
      </c>
      <c r="F136" t="s">
        <v>49</v>
      </c>
      <c r="G136">
        <v>166081</v>
      </c>
      <c r="H136">
        <v>31</v>
      </c>
      <c r="I136">
        <v>1.1000000000000001</v>
      </c>
      <c r="J136" t="s">
        <v>50</v>
      </c>
      <c r="K136" t="s">
        <v>606</v>
      </c>
      <c r="L136" t="s">
        <v>537</v>
      </c>
      <c r="M136" t="s">
        <v>537</v>
      </c>
      <c r="N136">
        <v>29</v>
      </c>
      <c r="O136">
        <v>30</v>
      </c>
      <c r="P136" t="s">
        <v>50</v>
      </c>
      <c r="Q136" t="s">
        <v>323</v>
      </c>
      <c r="R136">
        <v>20</v>
      </c>
      <c r="S136">
        <v>15</v>
      </c>
      <c r="T136" t="s">
        <v>187</v>
      </c>
      <c r="U136">
        <v>1</v>
      </c>
      <c r="V136" t="s">
        <v>608</v>
      </c>
      <c r="W136" t="s">
        <v>50</v>
      </c>
      <c r="X136">
        <v>22.660796000000001</v>
      </c>
      <c r="Y136">
        <v>166081</v>
      </c>
      <c r="Z136" t="s">
        <v>537</v>
      </c>
      <c r="AA136" t="s">
        <v>537</v>
      </c>
      <c r="AB136" t="s">
        <v>240</v>
      </c>
      <c r="AC136" t="s">
        <v>49</v>
      </c>
      <c r="AD136">
        <v>15</v>
      </c>
      <c r="AE136" t="s">
        <v>58</v>
      </c>
      <c r="AF136">
        <v>20</v>
      </c>
      <c r="AG136">
        <v>0</v>
      </c>
      <c r="AH136">
        <v>0</v>
      </c>
      <c r="AI136" t="s">
        <v>325</v>
      </c>
      <c r="AJ136" t="s">
        <v>108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</row>
    <row r="137" spans="1:47" x14ac:dyDescent="0.3">
      <c r="A137">
        <v>198</v>
      </c>
      <c r="B137" t="s">
        <v>47</v>
      </c>
      <c r="C137">
        <v>9163</v>
      </c>
      <c r="D137">
        <v>8137</v>
      </c>
      <c r="E137" t="s">
        <v>605</v>
      </c>
      <c r="F137" t="s">
        <v>49</v>
      </c>
      <c r="G137">
        <v>166082</v>
      </c>
      <c r="H137">
        <v>31</v>
      </c>
      <c r="I137">
        <v>1.1000000000000001</v>
      </c>
      <c r="J137" t="s">
        <v>50</v>
      </c>
      <c r="K137" t="s">
        <v>606</v>
      </c>
      <c r="L137" t="s">
        <v>609</v>
      </c>
      <c r="M137" t="s">
        <v>610</v>
      </c>
      <c r="N137">
        <v>29</v>
      </c>
      <c r="O137">
        <v>30</v>
      </c>
      <c r="P137" t="s">
        <v>50</v>
      </c>
      <c r="Q137" t="s">
        <v>53</v>
      </c>
      <c r="R137">
        <v>42</v>
      </c>
      <c r="S137">
        <v>15</v>
      </c>
      <c r="T137" t="s">
        <v>187</v>
      </c>
      <c r="U137">
        <v>1</v>
      </c>
      <c r="V137" t="s">
        <v>608</v>
      </c>
      <c r="W137" t="s">
        <v>50</v>
      </c>
      <c r="X137">
        <v>42.244996</v>
      </c>
      <c r="Y137">
        <v>166082</v>
      </c>
      <c r="Z137" t="s">
        <v>609</v>
      </c>
      <c r="AA137" t="s">
        <v>610</v>
      </c>
      <c r="AB137" t="s">
        <v>240</v>
      </c>
      <c r="AC137" t="s">
        <v>49</v>
      </c>
      <c r="AD137">
        <v>15</v>
      </c>
      <c r="AE137" t="s">
        <v>58</v>
      </c>
      <c r="AF137">
        <v>45</v>
      </c>
      <c r="AG137">
        <v>0</v>
      </c>
      <c r="AH137">
        <v>0</v>
      </c>
      <c r="AI137" t="s">
        <v>107</v>
      </c>
      <c r="AJ137" t="s">
        <v>108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</row>
    <row r="138" spans="1:47" x14ac:dyDescent="0.3">
      <c r="A138">
        <v>83</v>
      </c>
      <c r="B138" t="s">
        <v>47</v>
      </c>
      <c r="C138">
        <v>1568</v>
      </c>
      <c r="D138">
        <v>4612</v>
      </c>
      <c r="E138" t="s">
        <v>108</v>
      </c>
      <c r="F138" t="s">
        <v>49</v>
      </c>
      <c r="G138">
        <v>0</v>
      </c>
      <c r="H138">
        <v>31</v>
      </c>
      <c r="I138">
        <v>0.5</v>
      </c>
      <c r="J138" t="s">
        <v>50</v>
      </c>
      <c r="K138" t="s">
        <v>50</v>
      </c>
      <c r="L138" t="s">
        <v>50</v>
      </c>
      <c r="M138" t="s">
        <v>50</v>
      </c>
      <c r="N138">
        <v>0</v>
      </c>
      <c r="O138">
        <v>0</v>
      </c>
      <c r="P138" t="s">
        <v>50</v>
      </c>
      <c r="Q138" t="s">
        <v>323</v>
      </c>
      <c r="R138">
        <v>431</v>
      </c>
      <c r="S138">
        <v>90</v>
      </c>
      <c r="T138" t="s">
        <v>163</v>
      </c>
      <c r="U138">
        <v>1</v>
      </c>
      <c r="V138" t="s">
        <v>326</v>
      </c>
      <c r="W138" t="s">
        <v>50</v>
      </c>
      <c r="X138">
        <v>426.59264200000001</v>
      </c>
      <c r="Y138">
        <v>14</v>
      </c>
      <c r="Z138" t="s">
        <v>324</v>
      </c>
      <c r="AA138" t="s">
        <v>324</v>
      </c>
      <c r="AB138" t="s">
        <v>200</v>
      </c>
      <c r="AC138" t="s">
        <v>49</v>
      </c>
      <c r="AD138">
        <v>90</v>
      </c>
      <c r="AE138" t="s">
        <v>58</v>
      </c>
      <c r="AF138">
        <v>430</v>
      </c>
      <c r="AG138">
        <v>0</v>
      </c>
      <c r="AH138">
        <v>0</v>
      </c>
      <c r="AI138" t="s">
        <v>325</v>
      </c>
      <c r="AJ138" t="s">
        <v>108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</row>
    <row r="139" spans="1:47" x14ac:dyDescent="0.3">
      <c r="A139">
        <v>239</v>
      </c>
      <c r="B139" t="s">
        <v>47</v>
      </c>
      <c r="C139">
        <v>12865</v>
      </c>
      <c r="D139">
        <v>6817</v>
      </c>
      <c r="E139" t="s">
        <v>689</v>
      </c>
      <c r="F139" t="s">
        <v>49</v>
      </c>
      <c r="G139">
        <v>165988</v>
      </c>
      <c r="H139">
        <v>31</v>
      </c>
      <c r="I139">
        <v>0.5</v>
      </c>
      <c r="J139" t="s">
        <v>50</v>
      </c>
      <c r="K139" t="s">
        <v>690</v>
      </c>
      <c r="L139" t="s">
        <v>691</v>
      </c>
      <c r="M139" t="s">
        <v>692</v>
      </c>
      <c r="N139">
        <v>29</v>
      </c>
      <c r="O139">
        <v>29</v>
      </c>
      <c r="P139" t="s">
        <v>50</v>
      </c>
      <c r="Q139" t="s">
        <v>53</v>
      </c>
      <c r="R139">
        <v>20</v>
      </c>
      <c r="S139">
        <v>48</v>
      </c>
      <c r="T139" t="s">
        <v>187</v>
      </c>
      <c r="U139">
        <v>1</v>
      </c>
      <c r="V139" t="s">
        <v>693</v>
      </c>
      <c r="W139" t="s">
        <v>50</v>
      </c>
      <c r="X139">
        <v>24.810414999999999</v>
      </c>
      <c r="Y139">
        <v>165988</v>
      </c>
      <c r="Z139" t="s">
        <v>691</v>
      </c>
      <c r="AA139" t="s">
        <v>692</v>
      </c>
      <c r="AB139" t="s">
        <v>227</v>
      </c>
      <c r="AC139" t="s">
        <v>694</v>
      </c>
      <c r="AD139">
        <v>48</v>
      </c>
      <c r="AE139" t="s">
        <v>58</v>
      </c>
      <c r="AF139">
        <v>20</v>
      </c>
      <c r="AG139">
        <v>0</v>
      </c>
      <c r="AH139">
        <v>0</v>
      </c>
      <c r="AI139" t="s">
        <v>107</v>
      </c>
      <c r="AJ139" t="s">
        <v>108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</row>
    <row r="140" spans="1:47" x14ac:dyDescent="0.3">
      <c r="A140">
        <v>85</v>
      </c>
      <c r="B140" t="s">
        <v>47</v>
      </c>
      <c r="C140">
        <v>1788</v>
      </c>
      <c r="D140">
        <v>5241</v>
      </c>
      <c r="E140" t="s">
        <v>108</v>
      </c>
      <c r="F140" t="s">
        <v>49</v>
      </c>
      <c r="G140">
        <v>162523</v>
      </c>
      <c r="H140">
        <v>31</v>
      </c>
      <c r="I140">
        <v>0.5</v>
      </c>
      <c r="J140" t="s">
        <v>50</v>
      </c>
      <c r="K140" t="s">
        <v>50</v>
      </c>
      <c r="L140" t="s">
        <v>330</v>
      </c>
      <c r="M140" t="s">
        <v>331</v>
      </c>
      <c r="N140">
        <v>30</v>
      </c>
      <c r="O140">
        <v>30</v>
      </c>
      <c r="P140" t="s">
        <v>50</v>
      </c>
      <c r="Q140" t="s">
        <v>53</v>
      </c>
      <c r="R140">
        <v>274</v>
      </c>
      <c r="S140">
        <v>18</v>
      </c>
      <c r="T140" t="s">
        <v>187</v>
      </c>
      <c r="U140">
        <v>1</v>
      </c>
      <c r="V140" t="s">
        <v>332</v>
      </c>
      <c r="W140" t="s">
        <v>50</v>
      </c>
      <c r="X140">
        <v>274.59070000000003</v>
      </c>
      <c r="Y140">
        <v>162523</v>
      </c>
      <c r="Z140" t="s">
        <v>330</v>
      </c>
      <c r="AA140" t="s">
        <v>331</v>
      </c>
      <c r="AB140" t="s">
        <v>160</v>
      </c>
      <c r="AC140" t="s">
        <v>49</v>
      </c>
      <c r="AD140">
        <v>18</v>
      </c>
      <c r="AE140" t="s">
        <v>58</v>
      </c>
      <c r="AF140">
        <v>275</v>
      </c>
      <c r="AG140">
        <v>0</v>
      </c>
      <c r="AH140">
        <v>0</v>
      </c>
      <c r="AI140" t="s">
        <v>333</v>
      </c>
      <c r="AJ140" t="s">
        <v>108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</row>
    <row r="141" spans="1:47" x14ac:dyDescent="0.3">
      <c r="A141">
        <v>86</v>
      </c>
      <c r="B141" t="s">
        <v>47</v>
      </c>
      <c r="C141">
        <v>1789</v>
      </c>
      <c r="D141">
        <v>5242</v>
      </c>
      <c r="E141" t="s">
        <v>108</v>
      </c>
      <c r="F141" t="s">
        <v>49</v>
      </c>
      <c r="G141">
        <v>162524</v>
      </c>
      <c r="H141">
        <v>31</v>
      </c>
      <c r="I141">
        <v>0.5</v>
      </c>
      <c r="J141" t="s">
        <v>50</v>
      </c>
      <c r="K141" t="s">
        <v>50</v>
      </c>
      <c r="L141" t="s">
        <v>331</v>
      </c>
      <c r="M141" t="s">
        <v>334</v>
      </c>
      <c r="N141">
        <v>30</v>
      </c>
      <c r="O141">
        <v>29</v>
      </c>
      <c r="P141" t="s">
        <v>50</v>
      </c>
      <c r="Q141" t="s">
        <v>53</v>
      </c>
      <c r="R141">
        <v>174</v>
      </c>
      <c r="S141">
        <v>18</v>
      </c>
      <c r="T141" t="s">
        <v>187</v>
      </c>
      <c r="U141">
        <v>1</v>
      </c>
      <c r="V141" t="s">
        <v>332</v>
      </c>
      <c r="W141" t="s">
        <v>50</v>
      </c>
      <c r="X141">
        <v>174.87389099999999</v>
      </c>
      <c r="Y141">
        <v>162524</v>
      </c>
      <c r="Z141" t="s">
        <v>331</v>
      </c>
      <c r="AA141" t="s">
        <v>334</v>
      </c>
      <c r="AB141" t="s">
        <v>160</v>
      </c>
      <c r="AC141" t="s">
        <v>49</v>
      </c>
      <c r="AD141">
        <v>18</v>
      </c>
      <c r="AE141" t="s">
        <v>58</v>
      </c>
      <c r="AF141">
        <v>175</v>
      </c>
      <c r="AG141">
        <v>0</v>
      </c>
      <c r="AH141">
        <v>0</v>
      </c>
      <c r="AI141" t="s">
        <v>333</v>
      </c>
      <c r="AJ141" t="s">
        <v>108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</row>
    <row r="142" spans="1:47" x14ac:dyDescent="0.3">
      <c r="A142">
        <v>87</v>
      </c>
      <c r="B142" t="s">
        <v>47</v>
      </c>
      <c r="C142">
        <v>1790</v>
      </c>
      <c r="D142">
        <v>5243</v>
      </c>
      <c r="E142" t="s">
        <v>108</v>
      </c>
      <c r="F142" t="s">
        <v>49</v>
      </c>
      <c r="G142">
        <v>162525</v>
      </c>
      <c r="H142">
        <v>31</v>
      </c>
      <c r="I142">
        <v>0.5</v>
      </c>
      <c r="J142" t="s">
        <v>50</v>
      </c>
      <c r="K142" t="s">
        <v>50</v>
      </c>
      <c r="L142" t="s">
        <v>334</v>
      </c>
      <c r="M142" t="s">
        <v>335</v>
      </c>
      <c r="N142">
        <v>29</v>
      </c>
      <c r="O142">
        <v>30</v>
      </c>
      <c r="P142" t="s">
        <v>50</v>
      </c>
      <c r="Q142" t="s">
        <v>53</v>
      </c>
      <c r="R142">
        <v>100</v>
      </c>
      <c r="S142">
        <v>24</v>
      </c>
      <c r="T142" t="s">
        <v>187</v>
      </c>
      <c r="U142">
        <v>1</v>
      </c>
      <c r="V142" t="s">
        <v>332</v>
      </c>
      <c r="W142" t="s">
        <v>50</v>
      </c>
      <c r="X142">
        <v>101.192683</v>
      </c>
      <c r="Y142">
        <v>162525</v>
      </c>
      <c r="Z142" t="s">
        <v>334</v>
      </c>
      <c r="AA142" t="s">
        <v>335</v>
      </c>
      <c r="AB142" t="s">
        <v>160</v>
      </c>
      <c r="AC142" t="s">
        <v>49</v>
      </c>
      <c r="AD142">
        <v>24</v>
      </c>
      <c r="AE142" t="s">
        <v>58</v>
      </c>
      <c r="AF142">
        <v>100</v>
      </c>
      <c r="AG142">
        <v>0</v>
      </c>
      <c r="AH142">
        <v>0</v>
      </c>
      <c r="AI142" t="s">
        <v>333</v>
      </c>
      <c r="AJ142" t="s">
        <v>108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</row>
    <row r="143" spans="1:47" x14ac:dyDescent="0.3">
      <c r="A143">
        <v>88</v>
      </c>
      <c r="B143" t="s">
        <v>47</v>
      </c>
      <c r="C143">
        <v>1791</v>
      </c>
      <c r="D143">
        <v>5244</v>
      </c>
      <c r="E143" t="s">
        <v>108</v>
      </c>
      <c r="F143" t="s">
        <v>49</v>
      </c>
      <c r="G143">
        <v>162526</v>
      </c>
      <c r="H143">
        <v>31</v>
      </c>
      <c r="I143">
        <v>0.5</v>
      </c>
      <c r="J143" t="s">
        <v>50</v>
      </c>
      <c r="K143" t="s">
        <v>50</v>
      </c>
      <c r="L143" t="s">
        <v>335</v>
      </c>
      <c r="M143" t="s">
        <v>336</v>
      </c>
      <c r="N143">
        <v>30</v>
      </c>
      <c r="O143">
        <v>29</v>
      </c>
      <c r="P143" t="s">
        <v>50</v>
      </c>
      <c r="Q143" t="s">
        <v>53</v>
      </c>
      <c r="R143">
        <v>150</v>
      </c>
      <c r="S143">
        <v>24</v>
      </c>
      <c r="T143" t="s">
        <v>187</v>
      </c>
      <c r="U143">
        <v>1</v>
      </c>
      <c r="V143" t="s">
        <v>332</v>
      </c>
      <c r="W143" t="s">
        <v>50</v>
      </c>
      <c r="X143">
        <v>151.05300500000001</v>
      </c>
      <c r="Y143">
        <v>162526</v>
      </c>
      <c r="Z143" t="s">
        <v>335</v>
      </c>
      <c r="AA143" t="s">
        <v>336</v>
      </c>
      <c r="AB143" t="s">
        <v>160</v>
      </c>
      <c r="AC143" t="s">
        <v>49</v>
      </c>
      <c r="AD143">
        <v>24</v>
      </c>
      <c r="AE143" t="s">
        <v>58</v>
      </c>
      <c r="AF143">
        <v>150</v>
      </c>
      <c r="AG143">
        <v>0</v>
      </c>
      <c r="AH143">
        <v>0</v>
      </c>
      <c r="AI143" t="s">
        <v>333</v>
      </c>
      <c r="AJ143" t="s">
        <v>108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</row>
    <row r="144" spans="1:47" x14ac:dyDescent="0.3">
      <c r="A144">
        <v>89</v>
      </c>
      <c r="B144" t="s">
        <v>47</v>
      </c>
      <c r="C144">
        <v>1792</v>
      </c>
      <c r="D144">
        <v>5245</v>
      </c>
      <c r="E144" t="s">
        <v>108</v>
      </c>
      <c r="F144" t="s">
        <v>49</v>
      </c>
      <c r="G144">
        <v>165913</v>
      </c>
      <c r="H144">
        <v>31</v>
      </c>
      <c r="I144">
        <v>0.5</v>
      </c>
      <c r="J144" t="s">
        <v>50</v>
      </c>
      <c r="K144" t="s">
        <v>50</v>
      </c>
      <c r="L144" t="s">
        <v>336</v>
      </c>
      <c r="M144" t="s">
        <v>337</v>
      </c>
      <c r="N144">
        <v>29</v>
      </c>
      <c r="O144">
        <v>29</v>
      </c>
      <c r="P144" t="s">
        <v>50</v>
      </c>
      <c r="Q144" t="s">
        <v>53</v>
      </c>
      <c r="R144">
        <v>100</v>
      </c>
      <c r="S144">
        <v>24</v>
      </c>
      <c r="T144" t="s">
        <v>187</v>
      </c>
      <c r="U144">
        <v>1</v>
      </c>
      <c r="V144" t="s">
        <v>332</v>
      </c>
      <c r="W144" t="s">
        <v>50</v>
      </c>
      <c r="X144">
        <v>99.317770999999993</v>
      </c>
      <c r="Y144">
        <v>165913</v>
      </c>
      <c r="Z144" t="s">
        <v>336</v>
      </c>
      <c r="AA144" t="s">
        <v>337</v>
      </c>
      <c r="AB144" t="s">
        <v>160</v>
      </c>
      <c r="AC144" t="s">
        <v>49</v>
      </c>
      <c r="AD144">
        <v>24</v>
      </c>
      <c r="AE144" t="s">
        <v>58</v>
      </c>
      <c r="AF144">
        <v>100</v>
      </c>
      <c r="AG144">
        <v>0</v>
      </c>
      <c r="AH144">
        <v>0</v>
      </c>
      <c r="AI144" t="s">
        <v>333</v>
      </c>
      <c r="AJ144" t="s">
        <v>108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</row>
    <row r="145" spans="1:47" x14ac:dyDescent="0.3">
      <c r="A145">
        <v>199</v>
      </c>
      <c r="B145" t="s">
        <v>47</v>
      </c>
      <c r="C145">
        <v>9388</v>
      </c>
      <c r="D145">
        <v>9919</v>
      </c>
      <c r="E145" t="s">
        <v>108</v>
      </c>
      <c r="F145" t="s">
        <v>49</v>
      </c>
      <c r="G145">
        <v>166169</v>
      </c>
      <c r="H145">
        <v>31</v>
      </c>
      <c r="I145">
        <v>0.5</v>
      </c>
      <c r="J145" t="s">
        <v>50</v>
      </c>
      <c r="K145" t="s">
        <v>50</v>
      </c>
      <c r="L145" t="s">
        <v>611</v>
      </c>
      <c r="M145" t="s">
        <v>612</v>
      </c>
      <c r="N145">
        <v>29</v>
      </c>
      <c r="O145">
        <v>30</v>
      </c>
      <c r="P145" t="s">
        <v>50</v>
      </c>
      <c r="Q145" t="s">
        <v>53</v>
      </c>
      <c r="R145">
        <v>12</v>
      </c>
      <c r="S145">
        <v>21</v>
      </c>
      <c r="T145" t="s">
        <v>187</v>
      </c>
      <c r="U145">
        <v>1</v>
      </c>
      <c r="V145" t="s">
        <v>332</v>
      </c>
      <c r="W145" t="s">
        <v>50</v>
      </c>
      <c r="X145">
        <v>11.501058</v>
      </c>
      <c r="Y145">
        <v>166169</v>
      </c>
      <c r="Z145" t="s">
        <v>611</v>
      </c>
      <c r="AA145" t="s">
        <v>612</v>
      </c>
      <c r="AB145" t="s">
        <v>160</v>
      </c>
      <c r="AC145" t="s">
        <v>49</v>
      </c>
      <c r="AD145">
        <v>21</v>
      </c>
      <c r="AE145" t="s">
        <v>58</v>
      </c>
      <c r="AF145">
        <v>15</v>
      </c>
      <c r="AG145">
        <v>0</v>
      </c>
      <c r="AH145">
        <v>0</v>
      </c>
      <c r="AI145" t="s">
        <v>333</v>
      </c>
      <c r="AJ145" t="s">
        <v>108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</row>
    <row r="146" spans="1:47" x14ac:dyDescent="0.3">
      <c r="A146">
        <v>315</v>
      </c>
      <c r="B146" t="s">
        <v>47</v>
      </c>
      <c r="C146">
        <v>19000</v>
      </c>
      <c r="D146">
        <v>12000</v>
      </c>
      <c r="E146" t="s">
        <v>845</v>
      </c>
      <c r="F146" t="s">
        <v>49</v>
      </c>
      <c r="G146">
        <v>269085</v>
      </c>
      <c r="H146">
        <v>31</v>
      </c>
      <c r="I146">
        <v>0.5</v>
      </c>
      <c r="J146" t="s">
        <v>50</v>
      </c>
      <c r="K146">
        <v>920085</v>
      </c>
      <c r="L146" t="s">
        <v>846</v>
      </c>
      <c r="M146" t="s">
        <v>636</v>
      </c>
      <c r="N146">
        <v>29</v>
      </c>
      <c r="O146">
        <v>29</v>
      </c>
      <c r="P146" t="s">
        <v>50</v>
      </c>
      <c r="Q146" t="s">
        <v>53</v>
      </c>
      <c r="R146">
        <v>107</v>
      </c>
      <c r="S146">
        <v>18</v>
      </c>
      <c r="T146" t="s">
        <v>187</v>
      </c>
      <c r="U146">
        <v>1</v>
      </c>
      <c r="V146" t="s">
        <v>332</v>
      </c>
      <c r="W146" t="s">
        <v>50</v>
      </c>
      <c r="X146">
        <v>109.74470599999999</v>
      </c>
      <c r="Y146">
        <v>269085</v>
      </c>
      <c r="Z146" t="s">
        <v>846</v>
      </c>
      <c r="AA146" t="s">
        <v>638</v>
      </c>
      <c r="AB146" t="s">
        <v>160</v>
      </c>
      <c r="AC146" t="s">
        <v>49</v>
      </c>
      <c r="AD146">
        <v>18</v>
      </c>
      <c r="AE146" t="s">
        <v>58</v>
      </c>
      <c r="AF146">
        <v>110</v>
      </c>
      <c r="AG146">
        <v>0</v>
      </c>
      <c r="AH146">
        <v>0</v>
      </c>
      <c r="AI146" t="s">
        <v>333</v>
      </c>
      <c r="AJ146" t="s">
        <v>108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</row>
    <row r="147" spans="1:47" x14ac:dyDescent="0.3">
      <c r="A147">
        <v>316</v>
      </c>
      <c r="B147" t="s">
        <v>47</v>
      </c>
      <c r="C147">
        <v>19003</v>
      </c>
      <c r="D147">
        <v>5236</v>
      </c>
      <c r="E147" t="s">
        <v>108</v>
      </c>
      <c r="F147" t="s">
        <v>49</v>
      </c>
      <c r="G147">
        <v>162518</v>
      </c>
      <c r="H147">
        <v>31</v>
      </c>
      <c r="I147">
        <v>0.5</v>
      </c>
      <c r="J147" t="s">
        <v>50</v>
      </c>
      <c r="K147" t="s">
        <v>50</v>
      </c>
      <c r="L147" t="s">
        <v>847</v>
      </c>
      <c r="M147" t="s">
        <v>848</v>
      </c>
      <c r="N147">
        <v>30</v>
      </c>
      <c r="O147">
        <v>30</v>
      </c>
      <c r="P147" t="s">
        <v>50</v>
      </c>
      <c r="Q147" t="s">
        <v>53</v>
      </c>
      <c r="R147">
        <v>250</v>
      </c>
      <c r="S147">
        <v>18</v>
      </c>
      <c r="T147" t="s">
        <v>187</v>
      </c>
      <c r="U147">
        <v>1</v>
      </c>
      <c r="V147" t="s">
        <v>332</v>
      </c>
      <c r="W147" t="s">
        <v>50</v>
      </c>
      <c r="X147">
        <v>199.978961</v>
      </c>
      <c r="Y147">
        <v>162518</v>
      </c>
      <c r="Z147" t="s">
        <v>847</v>
      </c>
      <c r="AA147" t="s">
        <v>848</v>
      </c>
      <c r="AB147" t="s">
        <v>160</v>
      </c>
      <c r="AC147" t="s">
        <v>49</v>
      </c>
      <c r="AD147">
        <v>18</v>
      </c>
      <c r="AE147" t="s">
        <v>58</v>
      </c>
      <c r="AF147">
        <v>250</v>
      </c>
      <c r="AG147">
        <v>0</v>
      </c>
      <c r="AH147">
        <v>0</v>
      </c>
      <c r="AI147" t="s">
        <v>333</v>
      </c>
      <c r="AJ147" t="s">
        <v>108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</row>
    <row r="148" spans="1:47" x14ac:dyDescent="0.3">
      <c r="A148">
        <v>317</v>
      </c>
      <c r="B148" t="s">
        <v>47</v>
      </c>
      <c r="C148">
        <v>19004</v>
      </c>
      <c r="D148">
        <v>5237</v>
      </c>
      <c r="E148" t="s">
        <v>108</v>
      </c>
      <c r="F148" t="s">
        <v>49</v>
      </c>
      <c r="G148">
        <v>162519</v>
      </c>
      <c r="H148">
        <v>31</v>
      </c>
      <c r="I148">
        <v>0.5</v>
      </c>
      <c r="J148" t="s">
        <v>50</v>
      </c>
      <c r="K148" t="s">
        <v>50</v>
      </c>
      <c r="L148" t="s">
        <v>848</v>
      </c>
      <c r="M148" t="s">
        <v>849</v>
      </c>
      <c r="N148">
        <v>30</v>
      </c>
      <c r="O148">
        <v>30</v>
      </c>
      <c r="P148" t="s">
        <v>50</v>
      </c>
      <c r="Q148" t="s">
        <v>53</v>
      </c>
      <c r="R148">
        <v>64</v>
      </c>
      <c r="S148">
        <v>18</v>
      </c>
      <c r="T148" t="s">
        <v>187</v>
      </c>
      <c r="U148">
        <v>1</v>
      </c>
      <c r="V148" t="s">
        <v>332</v>
      </c>
      <c r="W148" t="s">
        <v>50</v>
      </c>
      <c r="X148">
        <v>64.695800000000006</v>
      </c>
      <c r="Y148">
        <v>162519</v>
      </c>
      <c r="Z148" t="s">
        <v>848</v>
      </c>
      <c r="AA148" t="s">
        <v>849</v>
      </c>
      <c r="AB148" t="s">
        <v>160</v>
      </c>
      <c r="AC148" t="s">
        <v>49</v>
      </c>
      <c r="AD148">
        <v>18</v>
      </c>
      <c r="AE148" t="s">
        <v>58</v>
      </c>
      <c r="AF148">
        <v>65</v>
      </c>
      <c r="AG148">
        <v>0</v>
      </c>
      <c r="AH148">
        <v>0</v>
      </c>
      <c r="AI148" t="s">
        <v>333</v>
      </c>
      <c r="AJ148" t="s">
        <v>108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</row>
    <row r="149" spans="1:47" x14ac:dyDescent="0.3">
      <c r="A149">
        <v>318</v>
      </c>
      <c r="B149" t="s">
        <v>47</v>
      </c>
      <c r="C149">
        <v>19005</v>
      </c>
      <c r="D149">
        <v>5240</v>
      </c>
      <c r="E149" t="s">
        <v>108</v>
      </c>
      <c r="F149" t="s">
        <v>49</v>
      </c>
      <c r="G149">
        <v>162522</v>
      </c>
      <c r="H149">
        <v>31</v>
      </c>
      <c r="I149">
        <v>0.5</v>
      </c>
      <c r="J149" t="s">
        <v>50</v>
      </c>
      <c r="K149" t="s">
        <v>50</v>
      </c>
      <c r="L149" t="s">
        <v>850</v>
      </c>
      <c r="M149" t="s">
        <v>330</v>
      </c>
      <c r="N149">
        <v>29</v>
      </c>
      <c r="O149">
        <v>30</v>
      </c>
      <c r="P149" t="s">
        <v>50</v>
      </c>
      <c r="Q149" t="s">
        <v>53</v>
      </c>
      <c r="R149">
        <v>17</v>
      </c>
      <c r="S149">
        <v>18</v>
      </c>
      <c r="T149" t="s">
        <v>187</v>
      </c>
      <c r="U149">
        <v>1</v>
      </c>
      <c r="V149" t="s">
        <v>332</v>
      </c>
      <c r="W149" t="s">
        <v>50</v>
      </c>
      <c r="X149">
        <v>17.269086000000001</v>
      </c>
      <c r="Y149">
        <v>162522</v>
      </c>
      <c r="Z149" t="s">
        <v>850</v>
      </c>
      <c r="AA149" t="s">
        <v>330</v>
      </c>
      <c r="AB149" t="s">
        <v>160</v>
      </c>
      <c r="AC149" t="s">
        <v>49</v>
      </c>
      <c r="AD149">
        <v>18</v>
      </c>
      <c r="AE149" t="s">
        <v>58</v>
      </c>
      <c r="AF149">
        <v>20</v>
      </c>
      <c r="AG149">
        <v>0</v>
      </c>
      <c r="AH149">
        <v>0</v>
      </c>
      <c r="AI149" t="s">
        <v>333</v>
      </c>
      <c r="AJ149" t="s">
        <v>108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</row>
    <row r="150" spans="1:47" x14ac:dyDescent="0.3">
      <c r="A150">
        <v>319</v>
      </c>
      <c r="B150" t="s">
        <v>47</v>
      </c>
      <c r="C150">
        <v>19007</v>
      </c>
      <c r="D150">
        <v>5235</v>
      </c>
      <c r="E150" t="s">
        <v>108</v>
      </c>
      <c r="F150" t="s">
        <v>49</v>
      </c>
      <c r="G150">
        <v>162517</v>
      </c>
      <c r="H150">
        <v>31</v>
      </c>
      <c r="I150">
        <v>0.5</v>
      </c>
      <c r="J150" t="s">
        <v>50</v>
      </c>
      <c r="K150" t="s">
        <v>50</v>
      </c>
      <c r="L150" t="s">
        <v>851</v>
      </c>
      <c r="M150" t="s">
        <v>847</v>
      </c>
      <c r="N150">
        <v>29</v>
      </c>
      <c r="O150">
        <v>30</v>
      </c>
      <c r="P150" t="s">
        <v>50</v>
      </c>
      <c r="Q150" t="s">
        <v>53</v>
      </c>
      <c r="R150">
        <v>92</v>
      </c>
      <c r="S150">
        <v>18</v>
      </c>
      <c r="T150" t="s">
        <v>187</v>
      </c>
      <c r="U150">
        <v>1</v>
      </c>
      <c r="V150" t="s">
        <v>332</v>
      </c>
      <c r="W150" t="s">
        <v>50</v>
      </c>
      <c r="X150">
        <v>94.419911999999997</v>
      </c>
      <c r="Y150">
        <v>162517</v>
      </c>
      <c r="Z150" t="s">
        <v>851</v>
      </c>
      <c r="AA150" t="s">
        <v>847</v>
      </c>
      <c r="AB150" t="s">
        <v>160</v>
      </c>
      <c r="AC150" t="s">
        <v>49</v>
      </c>
      <c r="AD150">
        <v>18</v>
      </c>
      <c r="AE150" t="s">
        <v>58</v>
      </c>
      <c r="AF150">
        <v>95</v>
      </c>
      <c r="AG150">
        <v>0</v>
      </c>
      <c r="AH150">
        <v>0</v>
      </c>
      <c r="AI150" t="s">
        <v>333</v>
      </c>
      <c r="AJ150" t="s">
        <v>108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</row>
    <row r="151" spans="1:47" x14ac:dyDescent="0.3">
      <c r="A151">
        <v>320</v>
      </c>
      <c r="B151" t="s">
        <v>47</v>
      </c>
      <c r="C151">
        <v>19008</v>
      </c>
      <c r="D151">
        <v>5239</v>
      </c>
      <c r="E151" t="s">
        <v>108</v>
      </c>
      <c r="F151" t="s">
        <v>49</v>
      </c>
      <c r="G151">
        <v>162521</v>
      </c>
      <c r="H151">
        <v>31</v>
      </c>
      <c r="I151">
        <v>0.5</v>
      </c>
      <c r="J151" t="s">
        <v>50</v>
      </c>
      <c r="K151" t="s">
        <v>50</v>
      </c>
      <c r="L151" t="s">
        <v>852</v>
      </c>
      <c r="M151" t="s">
        <v>853</v>
      </c>
      <c r="N151">
        <v>30</v>
      </c>
      <c r="O151">
        <v>29</v>
      </c>
      <c r="P151" t="s">
        <v>50</v>
      </c>
      <c r="Q151" t="s">
        <v>53</v>
      </c>
      <c r="R151">
        <v>124</v>
      </c>
      <c r="S151">
        <v>18</v>
      </c>
      <c r="T151" t="s">
        <v>187</v>
      </c>
      <c r="U151">
        <v>1</v>
      </c>
      <c r="V151" t="s">
        <v>332</v>
      </c>
      <c r="W151" t="s">
        <v>50</v>
      </c>
      <c r="X151">
        <v>124.66415600000001</v>
      </c>
      <c r="Y151">
        <v>162521</v>
      </c>
      <c r="Z151" t="s">
        <v>852</v>
      </c>
      <c r="AA151" t="s">
        <v>853</v>
      </c>
      <c r="AB151" t="s">
        <v>160</v>
      </c>
      <c r="AC151" t="s">
        <v>49</v>
      </c>
      <c r="AD151">
        <v>18</v>
      </c>
      <c r="AE151" t="s">
        <v>58</v>
      </c>
      <c r="AF151">
        <v>125</v>
      </c>
      <c r="AG151">
        <v>0</v>
      </c>
      <c r="AH151">
        <v>0</v>
      </c>
      <c r="AI151" t="s">
        <v>333</v>
      </c>
      <c r="AJ151" t="s">
        <v>108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</row>
    <row r="152" spans="1:47" x14ac:dyDescent="0.3">
      <c r="A152">
        <v>321</v>
      </c>
      <c r="B152" t="s">
        <v>47</v>
      </c>
      <c r="C152">
        <v>19009</v>
      </c>
      <c r="D152">
        <v>5238</v>
      </c>
      <c r="E152" t="s">
        <v>108</v>
      </c>
      <c r="F152" t="s">
        <v>49</v>
      </c>
      <c r="G152">
        <v>162520</v>
      </c>
      <c r="H152">
        <v>31</v>
      </c>
      <c r="I152">
        <v>0.5</v>
      </c>
      <c r="J152" t="s">
        <v>50</v>
      </c>
      <c r="K152" t="s">
        <v>50</v>
      </c>
      <c r="L152" t="s">
        <v>849</v>
      </c>
      <c r="M152" t="s">
        <v>852</v>
      </c>
      <c r="N152">
        <v>30</v>
      </c>
      <c r="O152">
        <v>30</v>
      </c>
      <c r="P152" t="s">
        <v>50</v>
      </c>
      <c r="Q152" t="s">
        <v>53</v>
      </c>
      <c r="R152">
        <v>244</v>
      </c>
      <c r="S152">
        <v>18</v>
      </c>
      <c r="T152" t="s">
        <v>187</v>
      </c>
      <c r="U152">
        <v>1</v>
      </c>
      <c r="V152" t="s">
        <v>332</v>
      </c>
      <c r="W152" t="s">
        <v>50</v>
      </c>
      <c r="X152">
        <v>253.051762</v>
      </c>
      <c r="Y152">
        <v>162520</v>
      </c>
      <c r="Z152" t="s">
        <v>849</v>
      </c>
      <c r="AA152" t="s">
        <v>852</v>
      </c>
      <c r="AB152" t="s">
        <v>160</v>
      </c>
      <c r="AC152" t="s">
        <v>49</v>
      </c>
      <c r="AD152">
        <v>18</v>
      </c>
      <c r="AE152" t="s">
        <v>58</v>
      </c>
      <c r="AF152">
        <v>245</v>
      </c>
      <c r="AG152">
        <v>0</v>
      </c>
      <c r="AH152">
        <v>0</v>
      </c>
      <c r="AI152" t="s">
        <v>333</v>
      </c>
      <c r="AJ152" t="s">
        <v>108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</row>
    <row r="153" spans="1:47" x14ac:dyDescent="0.3">
      <c r="A153">
        <v>322</v>
      </c>
      <c r="B153" t="s">
        <v>47</v>
      </c>
      <c r="C153">
        <v>19010</v>
      </c>
      <c r="D153">
        <v>5231</v>
      </c>
      <c r="E153" t="s">
        <v>108</v>
      </c>
      <c r="F153" t="s">
        <v>49</v>
      </c>
      <c r="G153">
        <v>165912</v>
      </c>
      <c r="H153">
        <v>31</v>
      </c>
      <c r="I153">
        <v>0.5</v>
      </c>
      <c r="J153" t="s">
        <v>50</v>
      </c>
      <c r="K153" t="s">
        <v>50</v>
      </c>
      <c r="L153" t="s">
        <v>854</v>
      </c>
      <c r="M153" t="s">
        <v>855</v>
      </c>
      <c r="N153">
        <v>29</v>
      </c>
      <c r="O153">
        <v>29</v>
      </c>
      <c r="P153" t="s">
        <v>50</v>
      </c>
      <c r="Q153" t="s">
        <v>53</v>
      </c>
      <c r="R153">
        <v>25</v>
      </c>
      <c r="S153">
        <v>24</v>
      </c>
      <c r="T153" t="s">
        <v>187</v>
      </c>
      <c r="U153">
        <v>1</v>
      </c>
      <c r="V153" t="s">
        <v>332</v>
      </c>
      <c r="W153" t="s">
        <v>50</v>
      </c>
      <c r="X153">
        <v>27.203431999999999</v>
      </c>
      <c r="Y153">
        <v>165912</v>
      </c>
      <c r="Z153" t="s">
        <v>854</v>
      </c>
      <c r="AA153" t="s">
        <v>855</v>
      </c>
      <c r="AB153" t="s">
        <v>160</v>
      </c>
      <c r="AC153" t="s">
        <v>49</v>
      </c>
      <c r="AD153">
        <v>24</v>
      </c>
      <c r="AE153" t="s">
        <v>58</v>
      </c>
      <c r="AF153">
        <v>25</v>
      </c>
      <c r="AG153">
        <v>0</v>
      </c>
      <c r="AH153">
        <v>0</v>
      </c>
      <c r="AI153" t="s">
        <v>333</v>
      </c>
      <c r="AJ153" t="s">
        <v>108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</row>
    <row r="154" spans="1:47" x14ac:dyDescent="0.3">
      <c r="A154">
        <v>357</v>
      </c>
      <c r="B154" t="s">
        <v>47</v>
      </c>
      <c r="C154">
        <v>24031</v>
      </c>
      <c r="D154">
        <v>130425</v>
      </c>
      <c r="E154" t="s">
        <v>108</v>
      </c>
      <c r="F154" t="s">
        <v>49</v>
      </c>
      <c r="G154">
        <v>269084</v>
      </c>
      <c r="H154">
        <v>31</v>
      </c>
      <c r="I154">
        <v>0.5</v>
      </c>
      <c r="J154" t="s">
        <v>50</v>
      </c>
      <c r="K154" t="s">
        <v>50</v>
      </c>
      <c r="L154" t="s">
        <v>853</v>
      </c>
      <c r="M154" t="s">
        <v>854</v>
      </c>
      <c r="N154">
        <v>29</v>
      </c>
      <c r="O154">
        <v>29</v>
      </c>
      <c r="P154" t="s">
        <v>50</v>
      </c>
      <c r="Q154" t="s">
        <v>53</v>
      </c>
      <c r="R154">
        <v>191</v>
      </c>
      <c r="S154">
        <v>24</v>
      </c>
      <c r="T154" t="s">
        <v>187</v>
      </c>
      <c r="U154">
        <v>1</v>
      </c>
      <c r="V154" t="s">
        <v>332</v>
      </c>
      <c r="W154" t="s">
        <v>50</v>
      </c>
      <c r="X154">
        <v>191.23428000000001</v>
      </c>
      <c r="Y154">
        <v>269084</v>
      </c>
      <c r="Z154" t="s">
        <v>853</v>
      </c>
      <c r="AA154" t="s">
        <v>854</v>
      </c>
      <c r="AB154" t="s">
        <v>160</v>
      </c>
      <c r="AC154" t="s">
        <v>49</v>
      </c>
      <c r="AD154">
        <v>24</v>
      </c>
      <c r="AE154" t="s">
        <v>58</v>
      </c>
      <c r="AF154">
        <v>190</v>
      </c>
      <c r="AG154">
        <v>0</v>
      </c>
      <c r="AH154">
        <v>0</v>
      </c>
      <c r="AI154" t="s">
        <v>333</v>
      </c>
      <c r="AJ154" t="s">
        <v>108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</row>
    <row r="155" spans="1:47" x14ac:dyDescent="0.3">
      <c r="A155">
        <v>238</v>
      </c>
      <c r="B155" t="s">
        <v>47</v>
      </c>
      <c r="C155">
        <v>12628</v>
      </c>
      <c r="D155">
        <v>7832</v>
      </c>
      <c r="E155" t="s">
        <v>403</v>
      </c>
      <c r="F155" t="s">
        <v>49</v>
      </c>
      <c r="G155">
        <v>0</v>
      </c>
      <c r="H155">
        <v>31</v>
      </c>
      <c r="I155">
        <v>0.9</v>
      </c>
      <c r="J155" t="s">
        <v>50</v>
      </c>
      <c r="K155" t="s">
        <v>108</v>
      </c>
      <c r="L155" t="s">
        <v>403</v>
      </c>
      <c r="M155" t="s">
        <v>403</v>
      </c>
      <c r="N155">
        <v>29</v>
      </c>
      <c r="O155">
        <v>29</v>
      </c>
      <c r="P155" t="s">
        <v>50</v>
      </c>
      <c r="Q155" t="s">
        <v>53</v>
      </c>
      <c r="R155">
        <v>50</v>
      </c>
      <c r="S155">
        <v>36</v>
      </c>
      <c r="T155" t="s">
        <v>54</v>
      </c>
      <c r="U155">
        <v>1</v>
      </c>
      <c r="V155" t="s">
        <v>404</v>
      </c>
      <c r="W155" t="s">
        <v>50</v>
      </c>
      <c r="X155">
        <v>54.288040000000002</v>
      </c>
      <c r="Y155">
        <v>20</v>
      </c>
      <c r="Z155" t="s">
        <v>403</v>
      </c>
      <c r="AA155" t="s">
        <v>403</v>
      </c>
      <c r="AB155" t="s">
        <v>227</v>
      </c>
      <c r="AC155" t="s">
        <v>49</v>
      </c>
      <c r="AD155">
        <v>36</v>
      </c>
      <c r="AE155" t="s">
        <v>58</v>
      </c>
      <c r="AF155">
        <v>50</v>
      </c>
      <c r="AG155">
        <v>0</v>
      </c>
      <c r="AH155">
        <v>0</v>
      </c>
      <c r="AI155" t="s">
        <v>538</v>
      </c>
      <c r="AJ155" t="s">
        <v>108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</row>
    <row r="156" spans="1:47" x14ac:dyDescent="0.3">
      <c r="A156">
        <v>326</v>
      </c>
      <c r="B156" t="s">
        <v>47</v>
      </c>
      <c r="C156">
        <v>19885</v>
      </c>
      <c r="D156">
        <v>528</v>
      </c>
      <c r="E156" t="s">
        <v>872</v>
      </c>
      <c r="F156" t="s">
        <v>49</v>
      </c>
      <c r="G156">
        <v>165665</v>
      </c>
      <c r="H156">
        <v>31</v>
      </c>
      <c r="I156">
        <v>0.5</v>
      </c>
      <c r="J156" t="s">
        <v>50</v>
      </c>
      <c r="K156" t="s">
        <v>534</v>
      </c>
      <c r="L156" t="s">
        <v>873</v>
      </c>
      <c r="M156" t="s">
        <v>874</v>
      </c>
      <c r="N156">
        <v>29</v>
      </c>
      <c r="O156">
        <v>29</v>
      </c>
      <c r="P156" t="s">
        <v>50</v>
      </c>
      <c r="Q156" t="s">
        <v>53</v>
      </c>
      <c r="R156">
        <v>10</v>
      </c>
      <c r="S156">
        <v>18</v>
      </c>
      <c r="T156" t="s">
        <v>54</v>
      </c>
      <c r="U156">
        <v>1</v>
      </c>
      <c r="V156" t="s">
        <v>159</v>
      </c>
      <c r="W156" t="s">
        <v>50</v>
      </c>
      <c r="X156">
        <v>11.142440000000001</v>
      </c>
      <c r="Y156">
        <v>165665</v>
      </c>
      <c r="Z156" t="s">
        <v>873</v>
      </c>
      <c r="AA156" t="s">
        <v>874</v>
      </c>
      <c r="AB156" t="s">
        <v>231</v>
      </c>
      <c r="AC156" t="s">
        <v>49</v>
      </c>
      <c r="AD156">
        <v>18</v>
      </c>
      <c r="AE156" t="s">
        <v>58</v>
      </c>
      <c r="AF156">
        <v>10</v>
      </c>
      <c r="AG156">
        <v>0</v>
      </c>
      <c r="AH156">
        <v>0</v>
      </c>
      <c r="AI156" t="s">
        <v>107</v>
      </c>
      <c r="AJ156" t="s">
        <v>108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</row>
    <row r="157" spans="1:47" x14ac:dyDescent="0.3">
      <c r="A157">
        <v>335</v>
      </c>
      <c r="B157" t="s">
        <v>47</v>
      </c>
      <c r="C157">
        <v>22444</v>
      </c>
      <c r="D157">
        <v>94517</v>
      </c>
      <c r="E157" t="s">
        <v>108</v>
      </c>
      <c r="F157" t="s">
        <v>49</v>
      </c>
      <c r="G157">
        <v>262813</v>
      </c>
      <c r="H157">
        <v>31</v>
      </c>
      <c r="I157">
        <v>0.5</v>
      </c>
      <c r="J157" t="s">
        <v>50</v>
      </c>
      <c r="K157">
        <v>202138</v>
      </c>
      <c r="L157" t="s">
        <v>898</v>
      </c>
      <c r="M157" t="s">
        <v>899</v>
      </c>
      <c r="N157">
        <v>29</v>
      </c>
      <c r="O157">
        <v>29</v>
      </c>
      <c r="P157" t="s">
        <v>50</v>
      </c>
      <c r="Q157" t="s">
        <v>53</v>
      </c>
      <c r="R157">
        <v>75</v>
      </c>
      <c r="S157">
        <v>24</v>
      </c>
      <c r="T157" t="s">
        <v>54</v>
      </c>
      <c r="U157">
        <v>1</v>
      </c>
      <c r="V157" t="s">
        <v>900</v>
      </c>
      <c r="W157" t="s">
        <v>50</v>
      </c>
      <c r="X157">
        <v>74.709159999999997</v>
      </c>
      <c r="Y157">
        <v>262813</v>
      </c>
      <c r="Z157" t="s">
        <v>898</v>
      </c>
      <c r="AA157" t="s">
        <v>899</v>
      </c>
      <c r="AB157" t="s">
        <v>189</v>
      </c>
      <c r="AC157" t="s">
        <v>173</v>
      </c>
      <c r="AD157">
        <v>24</v>
      </c>
      <c r="AE157" t="s">
        <v>58</v>
      </c>
      <c r="AF157">
        <v>75</v>
      </c>
      <c r="AG157">
        <v>0</v>
      </c>
      <c r="AH157">
        <v>0</v>
      </c>
      <c r="AI157" t="s">
        <v>174</v>
      </c>
      <c r="AJ157" t="s">
        <v>108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</row>
    <row r="158" spans="1:47" x14ac:dyDescent="0.3">
      <c r="A158">
        <v>336</v>
      </c>
      <c r="B158" t="s">
        <v>47</v>
      </c>
      <c r="C158">
        <v>22445</v>
      </c>
      <c r="D158">
        <v>94522</v>
      </c>
      <c r="E158" t="s">
        <v>108</v>
      </c>
      <c r="F158" t="s">
        <v>49</v>
      </c>
      <c r="G158">
        <v>262808</v>
      </c>
      <c r="H158">
        <v>31</v>
      </c>
      <c r="I158">
        <v>0.5</v>
      </c>
      <c r="J158" t="s">
        <v>50</v>
      </c>
      <c r="K158">
        <v>202138</v>
      </c>
      <c r="L158" t="s">
        <v>901</v>
      </c>
      <c r="M158" t="s">
        <v>899</v>
      </c>
      <c r="N158">
        <v>29</v>
      </c>
      <c r="O158">
        <v>29</v>
      </c>
      <c r="P158" t="s">
        <v>50</v>
      </c>
      <c r="Q158" t="s">
        <v>53</v>
      </c>
      <c r="R158">
        <v>75</v>
      </c>
      <c r="S158">
        <v>24</v>
      </c>
      <c r="T158" t="s">
        <v>54</v>
      </c>
      <c r="U158">
        <v>1</v>
      </c>
      <c r="V158" t="s">
        <v>900</v>
      </c>
      <c r="W158" t="s">
        <v>50</v>
      </c>
      <c r="X158">
        <v>77.031147000000004</v>
      </c>
      <c r="Y158">
        <v>262808</v>
      </c>
      <c r="Z158" t="s">
        <v>901</v>
      </c>
      <c r="AA158" t="s">
        <v>899</v>
      </c>
      <c r="AB158" t="s">
        <v>189</v>
      </c>
      <c r="AC158" t="s">
        <v>173</v>
      </c>
      <c r="AD158">
        <v>24</v>
      </c>
      <c r="AE158" t="s">
        <v>58</v>
      </c>
      <c r="AF158">
        <v>75</v>
      </c>
      <c r="AG158">
        <v>0</v>
      </c>
      <c r="AH158">
        <v>0</v>
      </c>
      <c r="AI158" t="s">
        <v>174</v>
      </c>
      <c r="AJ158" t="s">
        <v>108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</row>
    <row r="159" spans="1:47" x14ac:dyDescent="0.3">
      <c r="A159">
        <v>337</v>
      </c>
      <c r="B159" t="s">
        <v>47</v>
      </c>
      <c r="C159">
        <v>22446</v>
      </c>
      <c r="D159">
        <v>94523</v>
      </c>
      <c r="E159" t="s">
        <v>108</v>
      </c>
      <c r="F159" t="s">
        <v>49</v>
      </c>
      <c r="G159">
        <v>262814</v>
      </c>
      <c r="H159">
        <v>31</v>
      </c>
      <c r="I159">
        <v>0.5</v>
      </c>
      <c r="J159" t="s">
        <v>50</v>
      </c>
      <c r="K159">
        <v>202138</v>
      </c>
      <c r="L159" t="s">
        <v>902</v>
      </c>
      <c r="M159" t="s">
        <v>899</v>
      </c>
      <c r="N159">
        <v>29</v>
      </c>
      <c r="O159">
        <v>29</v>
      </c>
      <c r="P159" t="s">
        <v>50</v>
      </c>
      <c r="Q159" t="s">
        <v>53</v>
      </c>
      <c r="R159">
        <v>75</v>
      </c>
      <c r="S159">
        <v>24</v>
      </c>
      <c r="T159" t="s">
        <v>54</v>
      </c>
      <c r="U159">
        <v>1</v>
      </c>
      <c r="V159" t="s">
        <v>900</v>
      </c>
      <c r="W159" t="s">
        <v>50</v>
      </c>
      <c r="X159">
        <v>76.808735999999996</v>
      </c>
      <c r="Y159">
        <v>262814</v>
      </c>
      <c r="Z159" t="s">
        <v>902</v>
      </c>
      <c r="AA159" t="s">
        <v>899</v>
      </c>
      <c r="AB159" t="s">
        <v>189</v>
      </c>
      <c r="AC159" t="s">
        <v>173</v>
      </c>
      <c r="AD159">
        <v>24</v>
      </c>
      <c r="AE159" t="s">
        <v>58</v>
      </c>
      <c r="AF159">
        <v>75</v>
      </c>
      <c r="AG159">
        <v>0</v>
      </c>
      <c r="AH159">
        <v>0</v>
      </c>
      <c r="AI159" t="s">
        <v>174</v>
      </c>
      <c r="AJ159" t="s">
        <v>108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</row>
    <row r="160" spans="1:47" x14ac:dyDescent="0.3">
      <c r="A160">
        <v>53</v>
      </c>
      <c r="B160" t="s">
        <v>47</v>
      </c>
      <c r="C160">
        <v>178</v>
      </c>
      <c r="D160">
        <v>500</v>
      </c>
      <c r="E160" t="s">
        <v>108</v>
      </c>
      <c r="F160" t="s">
        <v>49</v>
      </c>
      <c r="G160">
        <v>166913</v>
      </c>
      <c r="H160">
        <v>31</v>
      </c>
      <c r="I160">
        <v>0.5</v>
      </c>
      <c r="J160" t="s">
        <v>50</v>
      </c>
      <c r="K160" t="s">
        <v>50</v>
      </c>
      <c r="L160" t="s">
        <v>229</v>
      </c>
      <c r="M160" t="s">
        <v>230</v>
      </c>
      <c r="N160">
        <v>29</v>
      </c>
      <c r="O160">
        <v>29</v>
      </c>
      <c r="P160" t="s">
        <v>50</v>
      </c>
      <c r="Q160" t="s">
        <v>53</v>
      </c>
      <c r="R160">
        <v>110</v>
      </c>
      <c r="S160">
        <v>18</v>
      </c>
      <c r="T160" t="s">
        <v>54</v>
      </c>
      <c r="U160">
        <v>1</v>
      </c>
      <c r="V160" t="s">
        <v>226</v>
      </c>
      <c r="W160" t="s">
        <v>50</v>
      </c>
      <c r="X160">
        <v>106.848979</v>
      </c>
      <c r="Y160">
        <v>166913</v>
      </c>
      <c r="Z160" t="s">
        <v>229</v>
      </c>
      <c r="AA160" t="s">
        <v>230</v>
      </c>
      <c r="AB160" t="s">
        <v>231</v>
      </c>
      <c r="AC160" t="s">
        <v>49</v>
      </c>
      <c r="AD160">
        <v>18</v>
      </c>
      <c r="AE160" t="s">
        <v>58</v>
      </c>
      <c r="AF160">
        <v>110</v>
      </c>
      <c r="AG160">
        <v>0</v>
      </c>
      <c r="AH160">
        <v>0</v>
      </c>
      <c r="AI160" t="s">
        <v>107</v>
      </c>
      <c r="AJ160" t="s">
        <v>108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</row>
    <row r="162" spans="1:47" x14ac:dyDescent="0.3">
      <c r="A162">
        <v>303</v>
      </c>
      <c r="B162" t="s">
        <v>47</v>
      </c>
      <c r="C162">
        <v>20138</v>
      </c>
      <c r="D162">
        <v>13456</v>
      </c>
      <c r="E162" t="s">
        <v>537</v>
      </c>
      <c r="F162" t="s">
        <v>49</v>
      </c>
      <c r="G162">
        <v>0</v>
      </c>
      <c r="H162">
        <v>31</v>
      </c>
      <c r="I162">
        <v>0</v>
      </c>
      <c r="J162" t="s">
        <v>537</v>
      </c>
      <c r="K162" t="s">
        <v>50</v>
      </c>
      <c r="L162" t="s">
        <v>821</v>
      </c>
      <c r="M162" t="s">
        <v>403</v>
      </c>
      <c r="N162">
        <v>29</v>
      </c>
      <c r="O162">
        <v>29</v>
      </c>
      <c r="P162" t="s">
        <v>50</v>
      </c>
      <c r="Q162" t="s">
        <v>53</v>
      </c>
      <c r="R162">
        <v>150</v>
      </c>
      <c r="S162">
        <v>36</v>
      </c>
      <c r="T162" t="s">
        <v>54</v>
      </c>
      <c r="U162">
        <v>1</v>
      </c>
      <c r="V162" t="s">
        <v>822</v>
      </c>
      <c r="W162" t="s">
        <v>50</v>
      </c>
      <c r="X162">
        <v>160.638034</v>
      </c>
      <c r="Y162">
        <v>25</v>
      </c>
      <c r="Z162" t="s">
        <v>821</v>
      </c>
      <c r="AA162" t="s">
        <v>403</v>
      </c>
      <c r="AB162" t="s">
        <v>823</v>
      </c>
      <c r="AC162" t="s">
        <v>49</v>
      </c>
      <c r="AD162">
        <v>36</v>
      </c>
      <c r="AE162" t="s">
        <v>58</v>
      </c>
      <c r="AF162">
        <v>150</v>
      </c>
      <c r="AG162">
        <v>0</v>
      </c>
      <c r="AH162">
        <v>0</v>
      </c>
      <c r="AI162" t="s">
        <v>538</v>
      </c>
      <c r="AJ162" t="s">
        <v>108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</row>
    <row r="163" spans="1:47" x14ac:dyDescent="0.3">
      <c r="A163">
        <v>15</v>
      </c>
      <c r="B163" t="s">
        <v>47</v>
      </c>
      <c r="C163">
        <v>46</v>
      </c>
      <c r="D163">
        <v>89</v>
      </c>
      <c r="E163" t="s">
        <v>48</v>
      </c>
      <c r="F163" t="s">
        <v>49</v>
      </c>
      <c r="G163">
        <v>167927</v>
      </c>
      <c r="H163">
        <v>31</v>
      </c>
      <c r="I163">
        <v>1.5</v>
      </c>
      <c r="J163" t="s">
        <v>50</v>
      </c>
      <c r="K163">
        <v>950068</v>
      </c>
      <c r="L163" t="s">
        <v>105</v>
      </c>
      <c r="M163" t="s">
        <v>106</v>
      </c>
      <c r="N163">
        <v>29</v>
      </c>
      <c r="O163">
        <v>29</v>
      </c>
      <c r="P163" t="s">
        <v>50</v>
      </c>
      <c r="Q163" t="s">
        <v>53</v>
      </c>
      <c r="R163">
        <v>162</v>
      </c>
      <c r="S163">
        <v>24</v>
      </c>
      <c r="T163" t="s">
        <v>54</v>
      </c>
      <c r="U163">
        <v>1</v>
      </c>
      <c r="V163" t="s">
        <v>69</v>
      </c>
      <c r="W163" t="s">
        <v>50</v>
      </c>
      <c r="X163">
        <v>163.004651</v>
      </c>
      <c r="Y163">
        <v>167927</v>
      </c>
      <c r="Z163" t="s">
        <v>105</v>
      </c>
      <c r="AA163" t="s">
        <v>106</v>
      </c>
      <c r="AB163" t="s">
        <v>56</v>
      </c>
      <c r="AC163" t="s">
        <v>57</v>
      </c>
      <c r="AD163">
        <v>24</v>
      </c>
      <c r="AE163" t="s">
        <v>58</v>
      </c>
      <c r="AF163">
        <v>165</v>
      </c>
      <c r="AG163">
        <v>0</v>
      </c>
      <c r="AH163">
        <v>0</v>
      </c>
      <c r="AI163" t="s">
        <v>107</v>
      </c>
      <c r="AJ163" t="s">
        <v>108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</row>
  </sheetData>
  <sortState ref="A2:AU466">
    <sortCondition ref="V2:V46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2"/>
  <sheetViews>
    <sheetView workbookViewId="0">
      <pane ySplit="9240" topLeftCell="A42"/>
      <selection activeCell="G2" sqref="G1:G2"/>
      <selection pane="bottomLeft" activeCell="A46" sqref="A46:G46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5" t="s">
        <v>1169</v>
      </c>
      <c r="C1" s="5" t="s">
        <v>1170</v>
      </c>
      <c r="D1" s="6" t="s">
        <v>1169</v>
      </c>
      <c r="E1" s="2"/>
      <c r="F1" s="2"/>
      <c r="G1" s="81" t="s">
        <v>1236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2"/>
      <c r="F2" s="2"/>
      <c r="G2" s="81" t="s">
        <v>1268</v>
      </c>
      <c r="H2" s="1" t="s">
        <v>1177</v>
      </c>
    </row>
    <row r="3" spans="1:8" ht="15" thickBot="1" x14ac:dyDescent="0.35">
      <c r="A3" s="10" t="s">
        <v>1180</v>
      </c>
      <c r="B3" s="26">
        <f>SUM(B8:B47)</f>
        <v>572880</v>
      </c>
      <c r="C3" s="27">
        <f>H3/D3</f>
        <v>2066.6666666666665</v>
      </c>
      <c r="D3" s="28">
        <f>SUM(D8:D47)</f>
        <v>600</v>
      </c>
      <c r="E3" s="2"/>
      <c r="F3" s="2"/>
      <c r="G3" s="2"/>
      <c r="H3">
        <f>SUM(H8:H47)</f>
        <v>1240000</v>
      </c>
    </row>
    <row r="4" spans="1:8" ht="15" thickBot="1" x14ac:dyDescent="0.35">
      <c r="A4" s="2"/>
      <c r="B4" s="2"/>
      <c r="C4" s="2"/>
      <c r="D4" s="2"/>
      <c r="E4" s="2"/>
      <c r="F4" s="2"/>
      <c r="G4" s="2"/>
    </row>
    <row r="5" spans="1:8" x14ac:dyDescent="0.3">
      <c r="A5" s="3" t="s">
        <v>1168</v>
      </c>
      <c r="B5" s="5" t="s">
        <v>1167</v>
      </c>
      <c r="C5" s="5" t="s">
        <v>1175</v>
      </c>
      <c r="D5" s="5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10" si="0">Y49</f>
        <v>169845</v>
      </c>
      <c r="B8" s="25">
        <f t="shared" ref="B8:B11" si="1">AU49</f>
        <v>153740</v>
      </c>
      <c r="C8" s="21">
        <f t="shared" ref="C8:C11" si="2">AM49</f>
        <v>2250</v>
      </c>
      <c r="D8" s="21">
        <f t="shared" ref="D8:D11" si="3">AF49</f>
        <v>140</v>
      </c>
      <c r="E8" s="22">
        <f t="shared" ref="E8:E11" si="4">AD49</f>
        <v>108</v>
      </c>
      <c r="F8" s="23">
        <f t="shared" ref="F8:F11" si="5">AE49</f>
        <v>72</v>
      </c>
      <c r="G8" s="24" t="str">
        <f t="shared" ref="G8:G11" si="6">V49</f>
        <v>03M</v>
      </c>
      <c r="H8">
        <f t="shared" ref="H8:H11" si="7">AN49</f>
        <v>315000</v>
      </c>
    </row>
    <row r="9" spans="1:8" x14ac:dyDescent="0.3">
      <c r="A9" s="20">
        <f t="shared" si="0"/>
        <v>169850</v>
      </c>
      <c r="B9" s="25">
        <f t="shared" si="1"/>
        <v>227530</v>
      </c>
      <c r="C9" s="21">
        <f t="shared" si="2"/>
        <v>2100</v>
      </c>
      <c r="D9" s="21">
        <f t="shared" si="3"/>
        <v>210</v>
      </c>
      <c r="E9" s="22">
        <f t="shared" si="4"/>
        <v>96</v>
      </c>
      <c r="F9" s="23">
        <f t="shared" si="5"/>
        <v>60</v>
      </c>
      <c r="G9" s="24" t="str">
        <f t="shared" si="6"/>
        <v>03M</v>
      </c>
      <c r="H9">
        <f t="shared" si="7"/>
        <v>441000</v>
      </c>
    </row>
    <row r="10" spans="1:8" x14ac:dyDescent="0.3">
      <c r="A10" s="20">
        <f t="shared" si="0"/>
        <v>169847</v>
      </c>
      <c r="B10" s="25">
        <f t="shared" si="1"/>
        <v>151460</v>
      </c>
      <c r="C10" s="21">
        <f t="shared" si="2"/>
        <v>2350</v>
      </c>
      <c r="D10" s="21">
        <f t="shared" si="3"/>
        <v>160</v>
      </c>
      <c r="E10" s="22">
        <f t="shared" si="4"/>
        <v>108</v>
      </c>
      <c r="F10" s="23">
        <f t="shared" si="5"/>
        <v>72</v>
      </c>
      <c r="G10" s="24" t="str">
        <f t="shared" si="6"/>
        <v>03M</v>
      </c>
      <c r="H10">
        <f t="shared" si="7"/>
        <v>376000</v>
      </c>
    </row>
    <row r="11" spans="1:8" x14ac:dyDescent="0.3">
      <c r="A11" s="20" t="str">
        <f>Y52</f>
        <v>00017</v>
      </c>
      <c r="B11" s="25">
        <f t="shared" si="1"/>
        <v>40150</v>
      </c>
      <c r="C11" s="21">
        <f t="shared" si="2"/>
        <v>1200</v>
      </c>
      <c r="D11" s="21">
        <f t="shared" si="3"/>
        <v>90</v>
      </c>
      <c r="E11" s="22">
        <f t="shared" si="4"/>
        <v>36</v>
      </c>
      <c r="F11" s="23">
        <f t="shared" si="5"/>
        <v>24</v>
      </c>
      <c r="G11" s="24" t="str">
        <f t="shared" si="6"/>
        <v>03N</v>
      </c>
      <c r="H11">
        <f t="shared" si="7"/>
        <v>108000</v>
      </c>
    </row>
    <row r="12" spans="1:8" x14ac:dyDescent="0.3">
      <c r="A12" s="20">
        <f t="shared" ref="A12:A47" si="8">Y53</f>
        <v>0</v>
      </c>
      <c r="B12" s="25">
        <f t="shared" ref="B12:B47" si="9">AU53</f>
        <v>0</v>
      </c>
      <c r="C12" s="21">
        <f t="shared" ref="C12:C47" si="10">AM53</f>
        <v>0</v>
      </c>
      <c r="D12" s="21">
        <f t="shared" ref="D12:D47" si="11">AF53</f>
        <v>0</v>
      </c>
      <c r="E12" s="22">
        <f t="shared" ref="E12:F25" si="12">AD53</f>
        <v>0</v>
      </c>
      <c r="F12" s="23">
        <f t="shared" si="12"/>
        <v>0</v>
      </c>
      <c r="G12" s="24">
        <f t="shared" ref="G12:G47" si="13">V53</f>
        <v>0</v>
      </c>
      <c r="H12">
        <f t="shared" ref="H12:H47" si="14">AN53</f>
        <v>0</v>
      </c>
    </row>
    <row r="13" spans="1:8" x14ac:dyDescent="0.3">
      <c r="A13" s="20">
        <f t="shared" si="8"/>
        <v>0</v>
      </c>
      <c r="B13" s="25">
        <f t="shared" si="9"/>
        <v>0</v>
      </c>
      <c r="C13" s="21">
        <f t="shared" si="10"/>
        <v>0</v>
      </c>
      <c r="D13" s="21">
        <f t="shared" si="11"/>
        <v>0</v>
      </c>
      <c r="E13" s="22">
        <f t="shared" si="12"/>
        <v>0</v>
      </c>
      <c r="F13" s="23">
        <f t="shared" si="12"/>
        <v>0</v>
      </c>
      <c r="G13" s="24">
        <f t="shared" si="13"/>
        <v>0</v>
      </c>
      <c r="H13">
        <f t="shared" si="14"/>
        <v>0</v>
      </c>
    </row>
    <row r="14" spans="1:8" x14ac:dyDescent="0.3">
      <c r="A14" s="20">
        <f t="shared" si="8"/>
        <v>0</v>
      </c>
      <c r="B14" s="25">
        <f t="shared" si="9"/>
        <v>0</v>
      </c>
      <c r="C14" s="21">
        <f t="shared" si="10"/>
        <v>0</v>
      </c>
      <c r="D14" s="21">
        <f t="shared" si="11"/>
        <v>0</v>
      </c>
      <c r="E14" s="22">
        <f t="shared" si="12"/>
        <v>0</v>
      </c>
      <c r="F14" s="23">
        <f t="shared" si="12"/>
        <v>0</v>
      </c>
      <c r="G14" s="24">
        <f t="shared" si="13"/>
        <v>0</v>
      </c>
      <c r="H14">
        <f t="shared" si="14"/>
        <v>0</v>
      </c>
    </row>
    <row r="15" spans="1:8" x14ac:dyDescent="0.3">
      <c r="A15" s="20">
        <f t="shared" si="8"/>
        <v>0</v>
      </c>
      <c r="B15" s="25">
        <f t="shared" si="9"/>
        <v>0</v>
      </c>
      <c r="C15" s="21">
        <f t="shared" si="10"/>
        <v>0</v>
      </c>
      <c r="D15" s="21">
        <f t="shared" si="11"/>
        <v>0</v>
      </c>
      <c r="E15" s="22">
        <f t="shared" si="12"/>
        <v>0</v>
      </c>
      <c r="F15" s="23">
        <f t="shared" si="12"/>
        <v>0</v>
      </c>
      <c r="G15" s="24">
        <f t="shared" si="13"/>
        <v>0</v>
      </c>
      <c r="H15">
        <f t="shared" si="14"/>
        <v>0</v>
      </c>
    </row>
    <row r="16" spans="1:8" x14ac:dyDescent="0.3">
      <c r="A16" s="20">
        <f t="shared" si="8"/>
        <v>0</v>
      </c>
      <c r="B16" s="25">
        <f t="shared" si="9"/>
        <v>0</v>
      </c>
      <c r="C16" s="21">
        <f t="shared" si="10"/>
        <v>0</v>
      </c>
      <c r="D16" s="21">
        <f t="shared" si="11"/>
        <v>0</v>
      </c>
      <c r="E16" s="22">
        <f t="shared" si="12"/>
        <v>0</v>
      </c>
      <c r="F16" s="23">
        <f t="shared" si="12"/>
        <v>0</v>
      </c>
      <c r="G16" s="24">
        <f t="shared" si="13"/>
        <v>0</v>
      </c>
      <c r="H16">
        <f t="shared" si="14"/>
        <v>0</v>
      </c>
    </row>
    <row r="17" spans="1:8" x14ac:dyDescent="0.3">
      <c r="A17" s="20">
        <f t="shared" si="8"/>
        <v>0</v>
      </c>
      <c r="B17" s="25">
        <f t="shared" si="9"/>
        <v>0</v>
      </c>
      <c r="C17" s="21">
        <f t="shared" si="10"/>
        <v>0</v>
      </c>
      <c r="D17" s="21">
        <f t="shared" si="11"/>
        <v>0</v>
      </c>
      <c r="E17" s="22">
        <f t="shared" si="12"/>
        <v>0</v>
      </c>
      <c r="F17" s="23">
        <f t="shared" si="12"/>
        <v>0</v>
      </c>
      <c r="G17" s="24">
        <f t="shared" si="13"/>
        <v>0</v>
      </c>
      <c r="H17">
        <f t="shared" si="14"/>
        <v>0</v>
      </c>
    </row>
    <row r="18" spans="1:8" x14ac:dyDescent="0.3">
      <c r="A18" s="20">
        <f t="shared" si="8"/>
        <v>0</v>
      </c>
      <c r="B18" s="25">
        <f t="shared" si="9"/>
        <v>0</v>
      </c>
      <c r="C18" s="21">
        <f t="shared" si="10"/>
        <v>0</v>
      </c>
      <c r="D18" s="21">
        <f t="shared" si="11"/>
        <v>0</v>
      </c>
      <c r="E18" s="22">
        <f t="shared" si="12"/>
        <v>0</v>
      </c>
      <c r="F18" s="23">
        <f t="shared" si="12"/>
        <v>0</v>
      </c>
      <c r="G18" s="24">
        <f t="shared" si="13"/>
        <v>0</v>
      </c>
      <c r="H18">
        <f t="shared" si="14"/>
        <v>0</v>
      </c>
    </row>
    <row r="19" spans="1:8" x14ac:dyDescent="0.3">
      <c r="A19" s="20">
        <f t="shared" si="8"/>
        <v>0</v>
      </c>
      <c r="B19" s="25">
        <f t="shared" si="9"/>
        <v>0</v>
      </c>
      <c r="C19" s="21">
        <f t="shared" si="10"/>
        <v>0</v>
      </c>
      <c r="D19" s="21">
        <f t="shared" si="11"/>
        <v>0</v>
      </c>
      <c r="E19" s="22">
        <f t="shared" si="12"/>
        <v>0</v>
      </c>
      <c r="F19" s="23">
        <f t="shared" si="12"/>
        <v>0</v>
      </c>
      <c r="G19" s="24">
        <f t="shared" si="13"/>
        <v>0</v>
      </c>
      <c r="H19">
        <f t="shared" si="14"/>
        <v>0</v>
      </c>
    </row>
    <row r="20" spans="1:8" x14ac:dyDescent="0.3">
      <c r="A20" s="20">
        <f t="shared" si="8"/>
        <v>0</v>
      </c>
      <c r="B20" s="25">
        <f t="shared" si="9"/>
        <v>0</v>
      </c>
      <c r="C20" s="21">
        <f t="shared" si="10"/>
        <v>0</v>
      </c>
      <c r="D20" s="21">
        <f t="shared" si="11"/>
        <v>0</v>
      </c>
      <c r="E20" s="22">
        <f t="shared" si="12"/>
        <v>0</v>
      </c>
      <c r="F20" s="23">
        <f t="shared" si="12"/>
        <v>0</v>
      </c>
      <c r="G20" s="24">
        <f t="shared" si="13"/>
        <v>0</v>
      </c>
      <c r="H20">
        <f t="shared" si="14"/>
        <v>0</v>
      </c>
    </row>
    <row r="21" spans="1:8" x14ac:dyDescent="0.3">
      <c r="A21" s="20">
        <f t="shared" si="8"/>
        <v>0</v>
      </c>
      <c r="B21" s="25">
        <f t="shared" si="9"/>
        <v>0</v>
      </c>
      <c r="C21" s="21">
        <f t="shared" si="10"/>
        <v>0</v>
      </c>
      <c r="D21" s="21">
        <f t="shared" si="11"/>
        <v>0</v>
      </c>
      <c r="E21" s="22">
        <f t="shared" si="12"/>
        <v>0</v>
      </c>
      <c r="F21" s="23">
        <f t="shared" si="12"/>
        <v>0</v>
      </c>
      <c r="G21" s="24">
        <f t="shared" si="13"/>
        <v>0</v>
      </c>
      <c r="H21">
        <f t="shared" si="14"/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108</v>
      </c>
      <c r="B49" t="s">
        <v>47</v>
      </c>
      <c r="C49">
        <v>2379</v>
      </c>
      <c r="D49">
        <v>7094</v>
      </c>
      <c r="E49" t="s">
        <v>389</v>
      </c>
      <c r="F49" t="s">
        <v>49</v>
      </c>
      <c r="G49">
        <v>169845</v>
      </c>
      <c r="H49">
        <v>31</v>
      </c>
      <c r="I49">
        <v>0.2</v>
      </c>
      <c r="J49" t="s">
        <v>118</v>
      </c>
      <c r="K49" t="s">
        <v>390</v>
      </c>
      <c r="L49" t="s">
        <v>391</v>
      </c>
      <c r="M49" t="s">
        <v>392</v>
      </c>
      <c r="N49">
        <v>29</v>
      </c>
      <c r="O49">
        <v>29</v>
      </c>
      <c r="P49" t="s">
        <v>50</v>
      </c>
      <c r="Q49" t="s">
        <v>53</v>
      </c>
      <c r="R49">
        <v>70</v>
      </c>
      <c r="S49">
        <v>71103</v>
      </c>
      <c r="T49" t="s">
        <v>163</v>
      </c>
      <c r="U49">
        <v>1</v>
      </c>
      <c r="V49" t="s">
        <v>393</v>
      </c>
      <c r="W49" t="s">
        <v>50</v>
      </c>
      <c r="X49">
        <v>70.800303999999997</v>
      </c>
      <c r="Y49">
        <v>169845</v>
      </c>
      <c r="Z49" t="s">
        <v>391</v>
      </c>
      <c r="AA49" t="s">
        <v>392</v>
      </c>
      <c r="AB49" t="s">
        <v>172</v>
      </c>
      <c r="AC49" t="s">
        <v>49</v>
      </c>
      <c r="AD49">
        <v>108</v>
      </c>
      <c r="AE49">
        <v>72</v>
      </c>
      <c r="AF49">
        <v>140</v>
      </c>
      <c r="AG49" t="s">
        <v>117</v>
      </c>
      <c r="AH49">
        <v>41548</v>
      </c>
      <c r="AI49" t="s">
        <v>394</v>
      </c>
      <c r="AJ49" t="s">
        <v>83</v>
      </c>
      <c r="AK49">
        <v>2000</v>
      </c>
      <c r="AL49">
        <v>250</v>
      </c>
      <c r="AM49">
        <v>2250</v>
      </c>
      <c r="AN49">
        <v>315000</v>
      </c>
      <c r="AO49">
        <v>217760</v>
      </c>
      <c r="AP49">
        <v>0</v>
      </c>
      <c r="AQ49">
        <v>0</v>
      </c>
      <c r="AR49">
        <v>89700</v>
      </c>
      <c r="AS49" t="s">
        <v>71</v>
      </c>
      <c r="AT49">
        <v>89700</v>
      </c>
      <c r="AU49">
        <v>153740</v>
      </c>
    </row>
    <row r="50" spans="1:47" x14ac:dyDescent="0.3">
      <c r="A50">
        <v>109</v>
      </c>
      <c r="B50" t="s">
        <v>47</v>
      </c>
      <c r="C50">
        <v>2381</v>
      </c>
      <c r="D50">
        <v>7104</v>
      </c>
      <c r="E50" t="s">
        <v>389</v>
      </c>
      <c r="F50" t="s">
        <v>49</v>
      </c>
      <c r="G50">
        <v>169850</v>
      </c>
      <c r="H50">
        <v>31</v>
      </c>
      <c r="I50">
        <v>0.62</v>
      </c>
      <c r="J50" t="s">
        <v>395</v>
      </c>
      <c r="K50" t="s">
        <v>396</v>
      </c>
      <c r="L50" t="s">
        <v>397</v>
      </c>
      <c r="M50" t="s">
        <v>398</v>
      </c>
      <c r="N50">
        <v>29</v>
      </c>
      <c r="O50">
        <v>29</v>
      </c>
      <c r="P50" t="s">
        <v>50</v>
      </c>
      <c r="Q50" t="s">
        <v>53</v>
      </c>
      <c r="R50">
        <v>70</v>
      </c>
      <c r="S50">
        <v>6387</v>
      </c>
      <c r="T50" t="s">
        <v>163</v>
      </c>
      <c r="U50">
        <v>1</v>
      </c>
      <c r="V50" t="s">
        <v>393</v>
      </c>
      <c r="W50" t="s">
        <v>50</v>
      </c>
      <c r="X50">
        <v>68.257188999999997</v>
      </c>
      <c r="Y50">
        <v>169850</v>
      </c>
      <c r="Z50" t="s">
        <v>397</v>
      </c>
      <c r="AA50" t="s">
        <v>398</v>
      </c>
      <c r="AB50" t="s">
        <v>172</v>
      </c>
      <c r="AC50" t="s">
        <v>49</v>
      </c>
      <c r="AD50">
        <v>96</v>
      </c>
      <c r="AE50">
        <v>60</v>
      </c>
      <c r="AF50">
        <v>210</v>
      </c>
      <c r="AG50" t="s">
        <v>117</v>
      </c>
      <c r="AH50">
        <v>41548</v>
      </c>
      <c r="AI50" t="s">
        <v>399</v>
      </c>
      <c r="AJ50" t="s">
        <v>83</v>
      </c>
      <c r="AK50">
        <v>2000</v>
      </c>
      <c r="AL50">
        <v>100</v>
      </c>
      <c r="AM50">
        <v>2100</v>
      </c>
      <c r="AN50">
        <v>441000</v>
      </c>
      <c r="AO50">
        <v>218670</v>
      </c>
      <c r="AP50">
        <v>0</v>
      </c>
      <c r="AQ50">
        <v>303600</v>
      </c>
      <c r="AR50">
        <v>160290</v>
      </c>
      <c r="AS50" t="s">
        <v>71</v>
      </c>
      <c r="AT50">
        <v>160290</v>
      </c>
      <c r="AU50">
        <v>227530</v>
      </c>
    </row>
    <row r="51" spans="1:47" x14ac:dyDescent="0.3">
      <c r="A51">
        <v>429</v>
      </c>
      <c r="B51" t="s">
        <v>47</v>
      </c>
      <c r="C51">
        <v>22627</v>
      </c>
      <c r="D51">
        <v>7100</v>
      </c>
      <c r="E51" t="s">
        <v>389</v>
      </c>
      <c r="F51" t="s">
        <v>49</v>
      </c>
      <c r="G51">
        <v>169847</v>
      </c>
      <c r="H51">
        <v>31</v>
      </c>
      <c r="I51">
        <v>0.2</v>
      </c>
      <c r="J51" t="s">
        <v>118</v>
      </c>
      <c r="K51" t="s">
        <v>390</v>
      </c>
      <c r="L51" t="s">
        <v>908</v>
      </c>
      <c r="M51" t="s">
        <v>1103</v>
      </c>
      <c r="N51">
        <v>30</v>
      </c>
      <c r="O51">
        <v>29</v>
      </c>
      <c r="P51" t="s">
        <v>50</v>
      </c>
      <c r="Q51" t="s">
        <v>53</v>
      </c>
      <c r="R51">
        <v>82</v>
      </c>
      <c r="S51">
        <v>6096</v>
      </c>
      <c r="T51" t="s">
        <v>163</v>
      </c>
      <c r="U51">
        <v>1</v>
      </c>
      <c r="V51" t="s">
        <v>393</v>
      </c>
      <c r="W51" t="s">
        <v>50</v>
      </c>
      <c r="X51">
        <v>82.909458999999998</v>
      </c>
      <c r="Y51">
        <v>169847</v>
      </c>
      <c r="Z51" t="s">
        <v>908</v>
      </c>
      <c r="AA51" t="s">
        <v>1103</v>
      </c>
      <c r="AB51" t="s">
        <v>172</v>
      </c>
      <c r="AC51" t="s">
        <v>49</v>
      </c>
      <c r="AD51">
        <v>108</v>
      </c>
      <c r="AE51">
        <v>72</v>
      </c>
      <c r="AF51">
        <v>160</v>
      </c>
      <c r="AG51" t="s">
        <v>117</v>
      </c>
      <c r="AH51">
        <v>41548</v>
      </c>
      <c r="AI51">
        <v>0</v>
      </c>
      <c r="AJ51" t="s">
        <v>83</v>
      </c>
      <c r="AK51">
        <v>2000</v>
      </c>
      <c r="AL51">
        <v>350</v>
      </c>
      <c r="AM51">
        <v>2350</v>
      </c>
      <c r="AN51">
        <v>376000</v>
      </c>
      <c r="AO51">
        <v>209320</v>
      </c>
      <c r="AP51">
        <v>0</v>
      </c>
      <c r="AQ51">
        <v>0</v>
      </c>
      <c r="AR51">
        <v>93600</v>
      </c>
      <c r="AS51" t="s">
        <v>71</v>
      </c>
      <c r="AT51">
        <v>93600</v>
      </c>
      <c r="AU51">
        <v>151460</v>
      </c>
    </row>
    <row r="52" spans="1:47" x14ac:dyDescent="0.3">
      <c r="A52">
        <v>339</v>
      </c>
      <c r="B52" t="s">
        <v>47</v>
      </c>
      <c r="C52">
        <v>22629</v>
      </c>
      <c r="D52">
        <v>100180</v>
      </c>
      <c r="E52" t="s">
        <v>906</v>
      </c>
      <c r="F52" t="s">
        <v>49</v>
      </c>
      <c r="G52">
        <v>0</v>
      </c>
      <c r="H52">
        <v>31</v>
      </c>
      <c r="I52">
        <v>0.5</v>
      </c>
      <c r="J52" t="s">
        <v>50</v>
      </c>
      <c r="K52">
        <v>850172</v>
      </c>
      <c r="L52" t="s">
        <v>907</v>
      </c>
      <c r="M52" t="s">
        <v>908</v>
      </c>
      <c r="N52">
        <v>29</v>
      </c>
      <c r="O52">
        <v>30</v>
      </c>
      <c r="P52" t="s">
        <v>50</v>
      </c>
      <c r="Q52" t="s">
        <v>53</v>
      </c>
      <c r="R52">
        <v>114</v>
      </c>
      <c r="S52">
        <v>4227</v>
      </c>
      <c r="T52" t="s">
        <v>163</v>
      </c>
      <c r="U52">
        <v>1</v>
      </c>
      <c r="V52" t="s">
        <v>909</v>
      </c>
      <c r="W52" t="s">
        <v>50</v>
      </c>
      <c r="X52">
        <v>113.556416</v>
      </c>
      <c r="Y52" s="36" t="s">
        <v>1181</v>
      </c>
      <c r="Z52" t="s">
        <v>907</v>
      </c>
      <c r="AA52" t="s">
        <v>908</v>
      </c>
      <c r="AB52" t="s">
        <v>172</v>
      </c>
      <c r="AC52" t="s">
        <v>49</v>
      </c>
      <c r="AD52">
        <v>36</v>
      </c>
      <c r="AE52">
        <v>24</v>
      </c>
      <c r="AF52">
        <v>90</v>
      </c>
      <c r="AG52" t="s">
        <v>59</v>
      </c>
      <c r="AH52">
        <v>41576</v>
      </c>
      <c r="AI52" t="s">
        <v>910</v>
      </c>
      <c r="AJ52" t="s">
        <v>61</v>
      </c>
      <c r="AK52">
        <v>1000</v>
      </c>
      <c r="AL52">
        <v>200</v>
      </c>
      <c r="AM52">
        <v>1200</v>
      </c>
      <c r="AN52">
        <v>108000</v>
      </c>
      <c r="AO52">
        <v>46920</v>
      </c>
      <c r="AP52">
        <v>38730</v>
      </c>
      <c r="AQ52">
        <v>42320</v>
      </c>
      <c r="AR52">
        <v>32630</v>
      </c>
      <c r="AS52" t="s">
        <v>71</v>
      </c>
      <c r="AT52">
        <v>32630</v>
      </c>
      <c r="AU52">
        <v>40150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workbookViewId="0">
      <pane ySplit="9240" topLeftCell="A42"/>
      <selection activeCell="G2" sqref="G1:G2"/>
      <selection pane="bottomLeft" activeCell="G46" sqref="G46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5" t="s">
        <v>1169</v>
      </c>
      <c r="C1" s="5" t="s">
        <v>1170</v>
      </c>
      <c r="D1" s="6" t="s">
        <v>1169</v>
      </c>
      <c r="E1" s="2"/>
      <c r="F1" s="2"/>
      <c r="G1" s="81" t="s">
        <v>1237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2"/>
      <c r="F2" s="2"/>
      <c r="G2" s="81" t="s">
        <v>1268</v>
      </c>
      <c r="H2" s="1" t="s">
        <v>1177</v>
      </c>
    </row>
    <row r="3" spans="1:8" ht="15" thickBot="1" x14ac:dyDescent="0.35">
      <c r="A3" s="10" t="s">
        <v>1183</v>
      </c>
      <c r="B3" s="26">
        <f>SUM(B8:B47)</f>
        <v>518160</v>
      </c>
      <c r="C3" s="27">
        <f>H3/D3</f>
        <v>2273.046875</v>
      </c>
      <c r="D3" s="28">
        <f>SUM(D8:D47)</f>
        <v>640</v>
      </c>
      <c r="E3" s="2"/>
      <c r="F3" s="2"/>
      <c r="G3" s="2"/>
      <c r="H3">
        <f>SUM(H8:H47)</f>
        <v>1454750</v>
      </c>
    </row>
    <row r="4" spans="1:8" ht="15" thickBot="1" x14ac:dyDescent="0.35">
      <c r="A4" s="2"/>
      <c r="B4" s="2"/>
      <c r="C4" s="2"/>
      <c r="D4" s="2"/>
      <c r="E4" s="2"/>
      <c r="F4" s="2"/>
      <c r="G4" s="2"/>
    </row>
    <row r="5" spans="1:8" x14ac:dyDescent="0.3">
      <c r="A5" s="3" t="s">
        <v>1168</v>
      </c>
      <c r="B5" s="5" t="s">
        <v>1167</v>
      </c>
      <c r="C5" s="5" t="s">
        <v>1175</v>
      </c>
      <c r="D5" s="5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12" si="0">Y49</f>
        <v>240931</v>
      </c>
      <c r="B8" s="25">
        <f t="shared" ref="B8:B12" si="1">AU49</f>
        <v>8650</v>
      </c>
      <c r="C8" s="21">
        <f t="shared" ref="C8:C12" si="2">AM49</f>
        <v>2075</v>
      </c>
      <c r="D8" s="21">
        <f t="shared" ref="D8:D12" si="3">AF49</f>
        <v>5</v>
      </c>
      <c r="E8" s="22">
        <f t="shared" ref="E8:E12" si="4">AD49</f>
        <v>18</v>
      </c>
      <c r="F8" s="23" t="str">
        <f t="shared" ref="F8:F12" si="5">AE49</f>
        <v>-</v>
      </c>
      <c r="G8" s="24" t="str">
        <f t="shared" ref="G8:G12" si="6">V49</f>
        <v>17M</v>
      </c>
      <c r="H8">
        <f t="shared" ref="H8:H12" si="7">AN49</f>
        <v>10375</v>
      </c>
    </row>
    <row r="9" spans="1:8" x14ac:dyDescent="0.3">
      <c r="A9" s="20">
        <f t="shared" si="0"/>
        <v>245044</v>
      </c>
      <c r="B9" s="25">
        <f t="shared" si="1"/>
        <v>79940</v>
      </c>
      <c r="C9" s="21">
        <f t="shared" si="2"/>
        <v>2200</v>
      </c>
      <c r="D9" s="21">
        <f t="shared" si="3"/>
        <v>70</v>
      </c>
      <c r="E9" s="22">
        <f t="shared" si="4"/>
        <v>96</v>
      </c>
      <c r="F9" s="23" t="str">
        <f t="shared" si="5"/>
        <v>-</v>
      </c>
      <c r="G9" s="24" t="str">
        <f t="shared" si="6"/>
        <v>17M</v>
      </c>
      <c r="H9">
        <f t="shared" si="7"/>
        <v>154000</v>
      </c>
    </row>
    <row r="10" spans="1:8" x14ac:dyDescent="0.3">
      <c r="A10" s="20">
        <f t="shared" si="0"/>
        <v>268878</v>
      </c>
      <c r="B10" s="25">
        <f t="shared" si="1"/>
        <v>386890</v>
      </c>
      <c r="C10" s="21">
        <f t="shared" si="2"/>
        <v>2325</v>
      </c>
      <c r="D10" s="21">
        <f t="shared" si="3"/>
        <v>450</v>
      </c>
      <c r="E10" s="22">
        <f t="shared" si="4"/>
        <v>84</v>
      </c>
      <c r="F10" s="23" t="str">
        <f t="shared" si="5"/>
        <v>-</v>
      </c>
      <c r="G10" s="24" t="str">
        <f t="shared" si="6"/>
        <v>17M</v>
      </c>
      <c r="H10">
        <f t="shared" si="7"/>
        <v>1046250</v>
      </c>
    </row>
    <row r="11" spans="1:8" x14ac:dyDescent="0.3">
      <c r="A11" s="20">
        <f t="shared" si="0"/>
        <v>265466</v>
      </c>
      <c r="B11" s="25">
        <f t="shared" si="1"/>
        <v>17220</v>
      </c>
      <c r="C11" s="21">
        <f t="shared" si="2"/>
        <v>2275</v>
      </c>
      <c r="D11" s="21">
        <f t="shared" si="3"/>
        <v>45</v>
      </c>
      <c r="E11" s="22">
        <f t="shared" si="4"/>
        <v>18</v>
      </c>
      <c r="F11" s="23" t="str">
        <f t="shared" si="5"/>
        <v>-</v>
      </c>
      <c r="G11" s="24" t="str">
        <f t="shared" si="6"/>
        <v>17N</v>
      </c>
      <c r="H11">
        <f t="shared" si="7"/>
        <v>102375</v>
      </c>
    </row>
    <row r="12" spans="1:8" x14ac:dyDescent="0.3">
      <c r="A12" s="20">
        <f t="shared" si="0"/>
        <v>166157</v>
      </c>
      <c r="B12" s="25">
        <f t="shared" si="1"/>
        <v>25460</v>
      </c>
      <c r="C12" s="21">
        <f t="shared" si="2"/>
        <v>2025</v>
      </c>
      <c r="D12" s="21">
        <f t="shared" si="3"/>
        <v>70</v>
      </c>
      <c r="E12" s="22">
        <f t="shared" si="4"/>
        <v>21</v>
      </c>
      <c r="F12" s="23">
        <f t="shared" si="5"/>
        <v>15</v>
      </c>
      <c r="G12" s="24" t="str">
        <f t="shared" si="6"/>
        <v>15P</v>
      </c>
      <c r="H12">
        <f t="shared" si="7"/>
        <v>141750</v>
      </c>
    </row>
    <row r="13" spans="1:8" x14ac:dyDescent="0.3">
      <c r="A13" s="20">
        <f t="shared" ref="A13:A47" si="8">Y54</f>
        <v>0</v>
      </c>
      <c r="B13" s="25">
        <f t="shared" ref="B13:B47" si="9">AU54</f>
        <v>0</v>
      </c>
      <c r="C13" s="21">
        <f t="shared" ref="C13:C47" si="10">AM54</f>
        <v>0</v>
      </c>
      <c r="D13" s="21">
        <f t="shared" ref="D13:D47" si="11">AF54</f>
        <v>0</v>
      </c>
      <c r="E13" s="22">
        <f t="shared" ref="E13:F25" si="12">AD54</f>
        <v>0</v>
      </c>
      <c r="F13" s="23">
        <f t="shared" si="12"/>
        <v>0</v>
      </c>
      <c r="G13" s="24">
        <f t="shared" ref="G13:G47" si="13">V54</f>
        <v>0</v>
      </c>
      <c r="H13">
        <f t="shared" ref="H13:H47" si="14">AN54</f>
        <v>0</v>
      </c>
    </row>
    <row r="14" spans="1:8" x14ac:dyDescent="0.3">
      <c r="A14" s="20">
        <f t="shared" si="8"/>
        <v>0</v>
      </c>
      <c r="B14" s="25">
        <f t="shared" si="9"/>
        <v>0</v>
      </c>
      <c r="C14" s="21">
        <f t="shared" si="10"/>
        <v>0</v>
      </c>
      <c r="D14" s="21">
        <f t="shared" si="11"/>
        <v>0</v>
      </c>
      <c r="E14" s="22">
        <f t="shared" si="12"/>
        <v>0</v>
      </c>
      <c r="F14" s="23">
        <f t="shared" si="12"/>
        <v>0</v>
      </c>
      <c r="G14" s="24">
        <f t="shared" si="13"/>
        <v>0</v>
      </c>
      <c r="H14">
        <f t="shared" si="14"/>
        <v>0</v>
      </c>
    </row>
    <row r="15" spans="1:8" x14ac:dyDescent="0.3">
      <c r="A15" s="20">
        <f t="shared" si="8"/>
        <v>0</v>
      </c>
      <c r="B15" s="25">
        <f t="shared" si="9"/>
        <v>0</v>
      </c>
      <c r="C15" s="21">
        <f t="shared" si="10"/>
        <v>0</v>
      </c>
      <c r="D15" s="21">
        <f t="shared" si="11"/>
        <v>0</v>
      </c>
      <c r="E15" s="22">
        <f t="shared" si="12"/>
        <v>0</v>
      </c>
      <c r="F15" s="23">
        <f t="shared" si="12"/>
        <v>0</v>
      </c>
      <c r="G15" s="24">
        <f t="shared" si="13"/>
        <v>0</v>
      </c>
      <c r="H15">
        <f t="shared" si="14"/>
        <v>0</v>
      </c>
    </row>
    <row r="16" spans="1:8" x14ac:dyDescent="0.3">
      <c r="A16" s="20">
        <f t="shared" si="8"/>
        <v>0</v>
      </c>
      <c r="B16" s="25">
        <f t="shared" si="9"/>
        <v>0</v>
      </c>
      <c r="C16" s="21">
        <f t="shared" si="10"/>
        <v>0</v>
      </c>
      <c r="D16" s="21">
        <f t="shared" si="11"/>
        <v>0</v>
      </c>
      <c r="E16" s="22">
        <f t="shared" si="12"/>
        <v>0</v>
      </c>
      <c r="F16" s="23">
        <f t="shared" si="12"/>
        <v>0</v>
      </c>
      <c r="G16" s="24">
        <f t="shared" si="13"/>
        <v>0</v>
      </c>
      <c r="H16">
        <f t="shared" si="14"/>
        <v>0</v>
      </c>
    </row>
    <row r="17" spans="1:8" x14ac:dyDescent="0.3">
      <c r="A17" s="20">
        <f t="shared" si="8"/>
        <v>0</v>
      </c>
      <c r="B17" s="25">
        <f t="shared" si="9"/>
        <v>0</v>
      </c>
      <c r="C17" s="21">
        <f t="shared" si="10"/>
        <v>0</v>
      </c>
      <c r="D17" s="21">
        <f t="shared" si="11"/>
        <v>0</v>
      </c>
      <c r="E17" s="22">
        <f t="shared" si="12"/>
        <v>0</v>
      </c>
      <c r="F17" s="23">
        <f t="shared" si="12"/>
        <v>0</v>
      </c>
      <c r="G17" s="24">
        <f t="shared" si="13"/>
        <v>0</v>
      </c>
      <c r="H17">
        <f t="shared" si="14"/>
        <v>0</v>
      </c>
    </row>
    <row r="18" spans="1:8" x14ac:dyDescent="0.3">
      <c r="A18" s="20">
        <f t="shared" si="8"/>
        <v>0</v>
      </c>
      <c r="B18" s="25">
        <f t="shared" si="9"/>
        <v>0</v>
      </c>
      <c r="C18" s="21">
        <f t="shared" si="10"/>
        <v>0</v>
      </c>
      <c r="D18" s="21">
        <f t="shared" si="11"/>
        <v>0</v>
      </c>
      <c r="E18" s="22">
        <f t="shared" si="12"/>
        <v>0</v>
      </c>
      <c r="F18" s="23">
        <f t="shared" si="12"/>
        <v>0</v>
      </c>
      <c r="G18" s="24">
        <f t="shared" si="13"/>
        <v>0</v>
      </c>
      <c r="H18">
        <f t="shared" si="14"/>
        <v>0</v>
      </c>
    </row>
    <row r="19" spans="1:8" x14ac:dyDescent="0.3">
      <c r="A19" s="20">
        <f t="shared" si="8"/>
        <v>0</v>
      </c>
      <c r="B19" s="25">
        <f t="shared" si="9"/>
        <v>0</v>
      </c>
      <c r="C19" s="21">
        <f t="shared" si="10"/>
        <v>0</v>
      </c>
      <c r="D19" s="21">
        <f t="shared" si="11"/>
        <v>0</v>
      </c>
      <c r="E19" s="22">
        <f t="shared" si="12"/>
        <v>0</v>
      </c>
      <c r="F19" s="23">
        <f t="shared" si="12"/>
        <v>0</v>
      </c>
      <c r="G19" s="24">
        <f t="shared" si="13"/>
        <v>0</v>
      </c>
      <c r="H19">
        <f t="shared" si="14"/>
        <v>0</v>
      </c>
    </row>
    <row r="20" spans="1:8" x14ac:dyDescent="0.3">
      <c r="A20" s="20">
        <f t="shared" si="8"/>
        <v>0</v>
      </c>
      <c r="B20" s="25">
        <f t="shared" si="9"/>
        <v>0</v>
      </c>
      <c r="C20" s="21">
        <f t="shared" si="10"/>
        <v>0</v>
      </c>
      <c r="D20" s="21">
        <f t="shared" si="11"/>
        <v>0</v>
      </c>
      <c r="E20" s="22">
        <f t="shared" si="12"/>
        <v>0</v>
      </c>
      <c r="F20" s="23">
        <f t="shared" si="12"/>
        <v>0</v>
      </c>
      <c r="G20" s="24">
        <f t="shared" si="13"/>
        <v>0</v>
      </c>
      <c r="H20">
        <f t="shared" si="14"/>
        <v>0</v>
      </c>
    </row>
    <row r="21" spans="1:8" x14ac:dyDescent="0.3">
      <c r="A21" s="20">
        <f t="shared" si="8"/>
        <v>0</v>
      </c>
      <c r="B21" s="25">
        <f t="shared" si="9"/>
        <v>0</v>
      </c>
      <c r="C21" s="21">
        <f t="shared" si="10"/>
        <v>0</v>
      </c>
      <c r="D21" s="21">
        <f t="shared" si="11"/>
        <v>0</v>
      </c>
      <c r="E21" s="22">
        <f t="shared" si="12"/>
        <v>0</v>
      </c>
      <c r="F21" s="23">
        <f t="shared" si="12"/>
        <v>0</v>
      </c>
      <c r="G21" s="24">
        <f t="shared" si="13"/>
        <v>0</v>
      </c>
      <c r="H21">
        <f t="shared" si="14"/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209</v>
      </c>
      <c r="B49" t="s">
        <v>47</v>
      </c>
      <c r="C49">
        <v>9977</v>
      </c>
      <c r="D49">
        <v>4952</v>
      </c>
      <c r="E49" t="s">
        <v>108</v>
      </c>
      <c r="F49" t="s">
        <v>49</v>
      </c>
      <c r="G49">
        <v>240931</v>
      </c>
      <c r="H49">
        <v>31</v>
      </c>
      <c r="I49">
        <v>0.5</v>
      </c>
      <c r="J49" t="s">
        <v>50</v>
      </c>
      <c r="K49" t="s">
        <v>50</v>
      </c>
      <c r="L49" t="s">
        <v>640</v>
      </c>
      <c r="M49" t="s">
        <v>641</v>
      </c>
      <c r="N49">
        <v>29</v>
      </c>
      <c r="O49">
        <v>29</v>
      </c>
      <c r="P49" t="s">
        <v>50</v>
      </c>
      <c r="Q49" t="s">
        <v>53</v>
      </c>
      <c r="R49">
        <v>25</v>
      </c>
      <c r="S49">
        <v>18</v>
      </c>
      <c r="T49" t="s">
        <v>187</v>
      </c>
      <c r="U49">
        <v>1</v>
      </c>
      <c r="V49" t="s">
        <v>642</v>
      </c>
      <c r="W49" t="s">
        <v>50</v>
      </c>
      <c r="X49">
        <v>33.439219000000001</v>
      </c>
      <c r="Y49">
        <v>240931</v>
      </c>
      <c r="Z49" t="s">
        <v>640</v>
      </c>
      <c r="AA49" t="s">
        <v>264</v>
      </c>
      <c r="AB49" t="s">
        <v>189</v>
      </c>
      <c r="AC49" t="s">
        <v>49</v>
      </c>
      <c r="AD49">
        <v>18</v>
      </c>
      <c r="AE49" t="s">
        <v>58</v>
      </c>
      <c r="AF49">
        <v>5</v>
      </c>
      <c r="AG49" t="s">
        <v>59</v>
      </c>
      <c r="AH49">
        <v>41582</v>
      </c>
      <c r="AI49" t="s">
        <v>643</v>
      </c>
      <c r="AJ49" t="s">
        <v>83</v>
      </c>
      <c r="AK49">
        <v>2000</v>
      </c>
      <c r="AL49">
        <v>75</v>
      </c>
      <c r="AM49">
        <v>2075</v>
      </c>
      <c r="AN49">
        <v>10375</v>
      </c>
      <c r="AO49">
        <v>10410</v>
      </c>
      <c r="AP49">
        <v>10320</v>
      </c>
      <c r="AQ49">
        <v>5230</v>
      </c>
      <c r="AR49">
        <v>0</v>
      </c>
      <c r="AS49" t="s">
        <v>66</v>
      </c>
      <c r="AT49">
        <v>5230</v>
      </c>
      <c r="AU49">
        <v>8650</v>
      </c>
    </row>
    <row r="50" spans="1:47" x14ac:dyDescent="0.3">
      <c r="A50">
        <v>323</v>
      </c>
      <c r="B50" t="s">
        <v>47</v>
      </c>
      <c r="C50">
        <v>19215</v>
      </c>
      <c r="D50">
        <v>5397</v>
      </c>
      <c r="E50" t="s">
        <v>856</v>
      </c>
      <c r="F50" t="s">
        <v>49</v>
      </c>
      <c r="G50">
        <v>245044</v>
      </c>
      <c r="H50">
        <v>31</v>
      </c>
      <c r="I50">
        <v>0.23</v>
      </c>
      <c r="J50" t="s">
        <v>50</v>
      </c>
      <c r="K50" t="s">
        <v>857</v>
      </c>
      <c r="L50" t="s">
        <v>858</v>
      </c>
      <c r="M50" t="s">
        <v>859</v>
      </c>
      <c r="N50">
        <v>29</v>
      </c>
      <c r="O50">
        <v>29</v>
      </c>
      <c r="P50" t="s">
        <v>50</v>
      </c>
      <c r="Q50" t="s">
        <v>53</v>
      </c>
      <c r="R50">
        <v>69</v>
      </c>
      <c r="S50">
        <v>96</v>
      </c>
      <c r="T50" t="s">
        <v>187</v>
      </c>
      <c r="U50">
        <v>1</v>
      </c>
      <c r="V50" t="s">
        <v>642</v>
      </c>
      <c r="W50" t="s">
        <v>50</v>
      </c>
      <c r="X50">
        <v>69.606031999999999</v>
      </c>
      <c r="Y50">
        <v>245044</v>
      </c>
      <c r="Z50" t="s">
        <v>858</v>
      </c>
      <c r="AA50" t="s">
        <v>859</v>
      </c>
      <c r="AB50" t="s">
        <v>189</v>
      </c>
      <c r="AC50" t="s">
        <v>49</v>
      </c>
      <c r="AD50">
        <v>96</v>
      </c>
      <c r="AE50" t="s">
        <v>58</v>
      </c>
      <c r="AF50">
        <v>70</v>
      </c>
      <c r="AG50" t="s">
        <v>117</v>
      </c>
      <c r="AH50">
        <v>41550</v>
      </c>
      <c r="AI50" t="s">
        <v>860</v>
      </c>
      <c r="AJ50" t="s">
        <v>83</v>
      </c>
      <c r="AK50">
        <v>2000</v>
      </c>
      <c r="AL50">
        <v>200</v>
      </c>
      <c r="AM50">
        <v>2200</v>
      </c>
      <c r="AN50">
        <v>154000</v>
      </c>
      <c r="AO50">
        <v>104790</v>
      </c>
      <c r="AP50">
        <v>0</v>
      </c>
      <c r="AQ50">
        <v>92000</v>
      </c>
      <c r="AR50">
        <v>43030</v>
      </c>
      <c r="AS50" t="s">
        <v>71</v>
      </c>
      <c r="AT50">
        <v>43030</v>
      </c>
      <c r="AU50">
        <v>79940</v>
      </c>
    </row>
    <row r="51" spans="1:47" x14ac:dyDescent="0.3">
      <c r="A51">
        <v>343</v>
      </c>
      <c r="B51" t="s">
        <v>47</v>
      </c>
      <c r="C51">
        <v>23121</v>
      </c>
      <c r="D51">
        <v>109297</v>
      </c>
      <c r="E51" t="s">
        <v>856</v>
      </c>
      <c r="F51" t="s">
        <v>49</v>
      </c>
      <c r="G51">
        <v>268878</v>
      </c>
      <c r="H51">
        <v>31</v>
      </c>
      <c r="I51">
        <v>0.5</v>
      </c>
      <c r="J51" t="s">
        <v>118</v>
      </c>
      <c r="K51" t="s">
        <v>857</v>
      </c>
      <c r="L51" t="s">
        <v>917</v>
      </c>
      <c r="M51" t="s">
        <v>918</v>
      </c>
      <c r="N51">
        <v>29</v>
      </c>
      <c r="O51">
        <v>29</v>
      </c>
      <c r="P51" t="s">
        <v>50</v>
      </c>
      <c r="Q51" t="s">
        <v>53</v>
      </c>
      <c r="R51">
        <v>213</v>
      </c>
      <c r="S51">
        <v>90</v>
      </c>
      <c r="T51" t="s">
        <v>187</v>
      </c>
      <c r="U51">
        <v>1</v>
      </c>
      <c r="V51" t="s">
        <v>642</v>
      </c>
      <c r="W51" t="s">
        <v>50</v>
      </c>
      <c r="X51">
        <v>212.648719</v>
      </c>
      <c r="Y51">
        <v>268878</v>
      </c>
      <c r="Z51" t="s">
        <v>917</v>
      </c>
      <c r="AA51" t="s">
        <v>918</v>
      </c>
      <c r="AB51" t="s">
        <v>189</v>
      </c>
      <c r="AC51" t="s">
        <v>49</v>
      </c>
      <c r="AD51">
        <v>84</v>
      </c>
      <c r="AE51" t="s">
        <v>58</v>
      </c>
      <c r="AF51">
        <v>450</v>
      </c>
      <c r="AG51" t="s">
        <v>117</v>
      </c>
      <c r="AH51">
        <v>41555</v>
      </c>
      <c r="AI51" t="s">
        <v>919</v>
      </c>
      <c r="AJ51" t="s">
        <v>83</v>
      </c>
      <c r="AK51">
        <v>2000</v>
      </c>
      <c r="AL51">
        <v>325</v>
      </c>
      <c r="AM51">
        <v>2325</v>
      </c>
      <c r="AN51">
        <v>1046250</v>
      </c>
      <c r="AO51">
        <v>407420</v>
      </c>
      <c r="AP51">
        <v>0</v>
      </c>
      <c r="AQ51">
        <v>499100</v>
      </c>
      <c r="AR51">
        <v>254160</v>
      </c>
      <c r="AS51" t="s">
        <v>71</v>
      </c>
      <c r="AT51">
        <v>254160</v>
      </c>
      <c r="AU51">
        <v>386890</v>
      </c>
    </row>
    <row r="52" spans="1:47" x14ac:dyDescent="0.3">
      <c r="A52">
        <v>400</v>
      </c>
      <c r="B52" t="s">
        <v>47</v>
      </c>
      <c r="C52">
        <v>9976</v>
      </c>
      <c r="D52">
        <v>15989</v>
      </c>
      <c r="E52" t="s">
        <v>108</v>
      </c>
      <c r="F52" t="s">
        <v>57</v>
      </c>
      <c r="G52">
        <v>265466</v>
      </c>
      <c r="H52">
        <v>31</v>
      </c>
      <c r="I52">
        <v>1.4</v>
      </c>
      <c r="J52" t="s">
        <v>50</v>
      </c>
      <c r="K52" t="s">
        <v>50</v>
      </c>
      <c r="L52" t="s">
        <v>1047</v>
      </c>
      <c r="M52" t="s">
        <v>262</v>
      </c>
      <c r="N52">
        <v>29</v>
      </c>
      <c r="O52">
        <v>32</v>
      </c>
      <c r="P52" t="s">
        <v>50</v>
      </c>
      <c r="Q52" t="s">
        <v>53</v>
      </c>
      <c r="R52">
        <v>90</v>
      </c>
      <c r="S52">
        <v>18</v>
      </c>
      <c r="T52" t="s">
        <v>187</v>
      </c>
      <c r="U52">
        <v>1</v>
      </c>
      <c r="V52" t="s">
        <v>217</v>
      </c>
      <c r="W52" t="s">
        <v>50</v>
      </c>
      <c r="X52">
        <v>85.469431999999998</v>
      </c>
      <c r="Y52">
        <v>265466</v>
      </c>
      <c r="Z52" t="s">
        <v>1047</v>
      </c>
      <c r="AA52" t="s">
        <v>264</v>
      </c>
      <c r="AB52" t="s">
        <v>189</v>
      </c>
      <c r="AC52" t="s">
        <v>57</v>
      </c>
      <c r="AD52">
        <v>18</v>
      </c>
      <c r="AE52" t="s">
        <v>58</v>
      </c>
      <c r="AF52">
        <v>45</v>
      </c>
      <c r="AG52" t="s">
        <v>59</v>
      </c>
      <c r="AH52">
        <v>41582</v>
      </c>
      <c r="AI52" t="s">
        <v>1048</v>
      </c>
      <c r="AJ52" t="s">
        <v>83</v>
      </c>
      <c r="AK52">
        <v>2000</v>
      </c>
      <c r="AL52">
        <v>275</v>
      </c>
      <c r="AM52">
        <v>2275</v>
      </c>
      <c r="AN52">
        <v>102375</v>
      </c>
      <c r="AO52">
        <v>19400</v>
      </c>
      <c r="AP52">
        <v>18530</v>
      </c>
      <c r="AQ52">
        <v>13740</v>
      </c>
      <c r="AR52">
        <v>0</v>
      </c>
      <c r="AS52" t="s">
        <v>66</v>
      </c>
      <c r="AT52">
        <v>13740</v>
      </c>
      <c r="AU52">
        <v>17220</v>
      </c>
    </row>
    <row r="53" spans="1:47" x14ac:dyDescent="0.3">
      <c r="A53">
        <v>304</v>
      </c>
      <c r="B53" t="s">
        <v>47</v>
      </c>
      <c r="C53">
        <v>18608</v>
      </c>
      <c r="D53">
        <v>9664</v>
      </c>
      <c r="E53" t="s">
        <v>824</v>
      </c>
      <c r="F53" t="s">
        <v>49</v>
      </c>
      <c r="G53">
        <v>166157</v>
      </c>
      <c r="H53">
        <v>31</v>
      </c>
      <c r="I53">
        <v>1</v>
      </c>
      <c r="J53" t="s">
        <v>50</v>
      </c>
      <c r="K53">
        <v>970216</v>
      </c>
      <c r="L53" t="s">
        <v>825</v>
      </c>
      <c r="M53" t="s">
        <v>826</v>
      </c>
      <c r="N53">
        <v>29</v>
      </c>
      <c r="O53">
        <v>29</v>
      </c>
      <c r="P53" t="s">
        <v>50</v>
      </c>
      <c r="Q53" t="s">
        <v>53</v>
      </c>
      <c r="R53">
        <v>71</v>
      </c>
      <c r="S53">
        <v>1521</v>
      </c>
      <c r="T53" t="s">
        <v>187</v>
      </c>
      <c r="U53">
        <v>1</v>
      </c>
      <c r="V53" t="s">
        <v>827</v>
      </c>
      <c r="W53" t="s">
        <v>50</v>
      </c>
      <c r="X53">
        <v>64.386413000000005</v>
      </c>
      <c r="Y53">
        <v>166157</v>
      </c>
      <c r="Z53" t="s">
        <v>825</v>
      </c>
      <c r="AA53" t="s">
        <v>826</v>
      </c>
      <c r="AB53" t="s">
        <v>189</v>
      </c>
      <c r="AC53" t="s">
        <v>49</v>
      </c>
      <c r="AD53">
        <v>21</v>
      </c>
      <c r="AE53">
        <v>15</v>
      </c>
      <c r="AF53">
        <v>70</v>
      </c>
      <c r="AG53" t="s">
        <v>59</v>
      </c>
      <c r="AH53">
        <v>41584</v>
      </c>
      <c r="AI53" t="s">
        <v>104</v>
      </c>
      <c r="AJ53" t="s">
        <v>83</v>
      </c>
      <c r="AK53">
        <v>2000</v>
      </c>
      <c r="AL53">
        <v>25</v>
      </c>
      <c r="AM53">
        <v>2025</v>
      </c>
      <c r="AN53">
        <v>141750</v>
      </c>
      <c r="AO53">
        <v>28640</v>
      </c>
      <c r="AP53">
        <v>27270</v>
      </c>
      <c r="AQ53">
        <v>20470</v>
      </c>
      <c r="AR53">
        <v>0</v>
      </c>
      <c r="AS53" t="s">
        <v>66</v>
      </c>
      <c r="AT53">
        <v>20470</v>
      </c>
      <c r="AU53">
        <v>25460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8"/>
  <sheetViews>
    <sheetView workbookViewId="0">
      <pane ySplit="9240" topLeftCell="A42"/>
      <selection activeCell="G1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5" t="s">
        <v>1169</v>
      </c>
      <c r="C1" s="5" t="s">
        <v>1170</v>
      </c>
      <c r="D1" s="6" t="s">
        <v>1169</v>
      </c>
      <c r="E1" s="2"/>
      <c r="F1" s="2"/>
      <c r="G1" s="81" t="s">
        <v>1238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2"/>
      <c r="F2" s="2"/>
      <c r="G2" s="81" t="s">
        <v>1268</v>
      </c>
      <c r="H2" s="1" t="s">
        <v>1177</v>
      </c>
    </row>
    <row r="3" spans="1:8" ht="15" thickBot="1" x14ac:dyDescent="0.35">
      <c r="A3" s="10" t="s">
        <v>1182</v>
      </c>
      <c r="B3" s="26">
        <f>SUM(B8:B47)</f>
        <v>584660</v>
      </c>
      <c r="C3" s="27">
        <f>H3/D3</f>
        <v>2059.6899224806202</v>
      </c>
      <c r="D3" s="28">
        <f>SUM(D8:D47)</f>
        <v>1290</v>
      </c>
      <c r="E3" s="2"/>
      <c r="F3" s="2"/>
      <c r="G3" s="2"/>
      <c r="H3">
        <f>SUM(H8:H47)</f>
        <v>2657000</v>
      </c>
    </row>
    <row r="4" spans="1:8" ht="15" thickBot="1" x14ac:dyDescent="0.35">
      <c r="A4" s="2"/>
      <c r="B4" s="2"/>
      <c r="C4" s="2"/>
      <c r="D4" s="2"/>
      <c r="E4" s="2"/>
      <c r="F4" s="2"/>
      <c r="G4" s="2"/>
    </row>
    <row r="5" spans="1:8" x14ac:dyDescent="0.3">
      <c r="A5" s="3" t="s">
        <v>1168</v>
      </c>
      <c r="B5" s="5" t="s">
        <v>1167</v>
      </c>
      <c r="C5" s="5" t="s">
        <v>1175</v>
      </c>
      <c r="D5" s="5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17" si="0">Y49</f>
        <v>163281</v>
      </c>
      <c r="B8" s="25">
        <f t="shared" ref="B8:B17" si="1">AU49</f>
        <v>127810</v>
      </c>
      <c r="C8" s="21">
        <f t="shared" ref="C8:C17" si="2">AM49</f>
        <v>3050</v>
      </c>
      <c r="D8" s="21">
        <f t="shared" ref="D8:D17" si="3">AF49</f>
        <v>270</v>
      </c>
      <c r="E8" s="22">
        <f t="shared" ref="E8:E17" si="4">AD49</f>
        <v>42</v>
      </c>
      <c r="F8" s="23">
        <f t="shared" ref="F8:F17" si="5">AE49</f>
        <v>30</v>
      </c>
      <c r="G8" s="24" t="str">
        <f t="shared" ref="G8:G17" si="6">V49</f>
        <v>17N</v>
      </c>
      <c r="H8">
        <f t="shared" ref="H8:H17" si="7">AN49</f>
        <v>823500</v>
      </c>
    </row>
    <row r="9" spans="1:8" x14ac:dyDescent="0.3">
      <c r="A9" s="20">
        <f t="shared" si="0"/>
        <v>162288</v>
      </c>
      <c r="B9" s="25">
        <f t="shared" si="1"/>
        <v>73970</v>
      </c>
      <c r="C9" s="21">
        <f t="shared" si="2"/>
        <v>2175</v>
      </c>
      <c r="D9" s="21">
        <f t="shared" si="3"/>
        <v>130</v>
      </c>
      <c r="E9" s="22">
        <f t="shared" si="4"/>
        <v>48</v>
      </c>
      <c r="F9" s="23" t="str">
        <f t="shared" si="5"/>
        <v>-</v>
      </c>
      <c r="G9" s="24" t="str">
        <f t="shared" si="6"/>
        <v>17N</v>
      </c>
      <c r="H9">
        <f t="shared" si="7"/>
        <v>282750</v>
      </c>
    </row>
    <row r="10" spans="1:8" x14ac:dyDescent="0.3">
      <c r="A10" s="20">
        <f t="shared" si="0"/>
        <v>162289</v>
      </c>
      <c r="B10" s="25">
        <f t="shared" si="1"/>
        <v>106470</v>
      </c>
      <c r="C10" s="21">
        <f t="shared" si="2"/>
        <v>1175</v>
      </c>
      <c r="D10" s="21">
        <f t="shared" si="3"/>
        <v>225</v>
      </c>
      <c r="E10" s="22">
        <f t="shared" si="4"/>
        <v>48</v>
      </c>
      <c r="F10" s="23" t="str">
        <f t="shared" si="5"/>
        <v>-</v>
      </c>
      <c r="G10" s="24" t="str">
        <f t="shared" si="6"/>
        <v>17N</v>
      </c>
      <c r="H10">
        <f t="shared" si="7"/>
        <v>264375</v>
      </c>
    </row>
    <row r="11" spans="1:8" x14ac:dyDescent="0.3">
      <c r="A11" s="20">
        <f t="shared" si="0"/>
        <v>162290</v>
      </c>
      <c r="B11" s="25">
        <f t="shared" si="1"/>
        <v>28250</v>
      </c>
      <c r="C11" s="21">
        <f t="shared" si="2"/>
        <v>1175</v>
      </c>
      <c r="D11" s="21">
        <f t="shared" si="3"/>
        <v>35</v>
      </c>
      <c r="E11" s="22">
        <f t="shared" si="4"/>
        <v>48</v>
      </c>
      <c r="F11" s="23" t="str">
        <f t="shared" si="5"/>
        <v>-</v>
      </c>
      <c r="G11" s="24" t="str">
        <f t="shared" si="6"/>
        <v>17N</v>
      </c>
      <c r="H11">
        <f t="shared" si="7"/>
        <v>41125</v>
      </c>
    </row>
    <row r="12" spans="1:8" x14ac:dyDescent="0.3">
      <c r="A12" s="20">
        <f t="shared" si="0"/>
        <v>162291</v>
      </c>
      <c r="B12" s="25">
        <f t="shared" si="1"/>
        <v>12020</v>
      </c>
      <c r="C12" s="21">
        <f t="shared" si="2"/>
        <v>1175</v>
      </c>
      <c r="D12" s="21">
        <f t="shared" si="3"/>
        <v>25</v>
      </c>
      <c r="E12" s="22">
        <f t="shared" si="4"/>
        <v>18</v>
      </c>
      <c r="F12" s="23" t="str">
        <f t="shared" si="5"/>
        <v>-</v>
      </c>
      <c r="G12" s="24" t="str">
        <f t="shared" si="6"/>
        <v>17N</v>
      </c>
      <c r="H12">
        <f t="shared" si="7"/>
        <v>29375</v>
      </c>
    </row>
    <row r="13" spans="1:8" x14ac:dyDescent="0.3">
      <c r="A13" s="20">
        <f t="shared" si="0"/>
        <v>162292</v>
      </c>
      <c r="B13" s="25">
        <f t="shared" si="1"/>
        <v>9410</v>
      </c>
      <c r="C13" s="21">
        <f t="shared" si="2"/>
        <v>1175</v>
      </c>
      <c r="D13" s="21">
        <f t="shared" si="3"/>
        <v>10</v>
      </c>
      <c r="E13" s="22">
        <f t="shared" si="4"/>
        <v>18</v>
      </c>
      <c r="F13" s="23" t="str">
        <f t="shared" si="5"/>
        <v>-</v>
      </c>
      <c r="G13" s="24" t="str">
        <f t="shared" si="6"/>
        <v>17N</v>
      </c>
      <c r="H13">
        <f t="shared" si="7"/>
        <v>11750</v>
      </c>
    </row>
    <row r="14" spans="1:8" x14ac:dyDescent="0.3">
      <c r="A14" s="20">
        <f t="shared" si="0"/>
        <v>162284</v>
      </c>
      <c r="B14" s="25">
        <f t="shared" si="1"/>
        <v>21910</v>
      </c>
      <c r="C14" s="21">
        <f t="shared" si="2"/>
        <v>1175</v>
      </c>
      <c r="D14" s="21">
        <f t="shared" si="3"/>
        <v>20</v>
      </c>
      <c r="E14" s="22">
        <f t="shared" si="4"/>
        <v>48</v>
      </c>
      <c r="F14" s="23" t="str">
        <f t="shared" si="5"/>
        <v>-</v>
      </c>
      <c r="G14" s="24" t="str">
        <f t="shared" si="6"/>
        <v>17N</v>
      </c>
      <c r="H14">
        <f t="shared" si="7"/>
        <v>23500</v>
      </c>
    </row>
    <row r="15" spans="1:8" x14ac:dyDescent="0.3">
      <c r="A15" s="20">
        <f t="shared" si="0"/>
        <v>162281</v>
      </c>
      <c r="B15" s="25">
        <f t="shared" si="1"/>
        <v>21090</v>
      </c>
      <c r="C15" s="21">
        <f t="shared" si="2"/>
        <v>2175</v>
      </c>
      <c r="D15" s="21">
        <f t="shared" si="3"/>
        <v>40</v>
      </c>
      <c r="E15" s="22">
        <f t="shared" si="4"/>
        <v>15</v>
      </c>
      <c r="F15" s="23" t="str">
        <f t="shared" si="5"/>
        <v>-</v>
      </c>
      <c r="G15" s="24" t="str">
        <f t="shared" si="6"/>
        <v>17N</v>
      </c>
      <c r="H15">
        <f t="shared" si="7"/>
        <v>87000</v>
      </c>
    </row>
    <row r="16" spans="1:8" x14ac:dyDescent="0.3">
      <c r="A16" s="20">
        <f t="shared" si="0"/>
        <v>162283</v>
      </c>
      <c r="B16" s="25">
        <f t="shared" si="1"/>
        <v>32820</v>
      </c>
      <c r="C16" s="21">
        <f t="shared" si="2"/>
        <v>1175</v>
      </c>
      <c r="D16" s="21">
        <f t="shared" si="3"/>
        <v>70</v>
      </c>
      <c r="E16" s="22">
        <f t="shared" si="4"/>
        <v>30</v>
      </c>
      <c r="F16" s="23" t="str">
        <f t="shared" si="5"/>
        <v>-</v>
      </c>
      <c r="G16" s="24" t="str">
        <f t="shared" si="6"/>
        <v>17N</v>
      </c>
      <c r="H16">
        <f t="shared" si="7"/>
        <v>82250</v>
      </c>
    </row>
    <row r="17" spans="1:8" x14ac:dyDescent="0.3">
      <c r="A17" s="20">
        <f t="shared" si="0"/>
        <v>162282</v>
      </c>
      <c r="B17" s="25">
        <f t="shared" si="1"/>
        <v>150910</v>
      </c>
      <c r="C17" s="21">
        <f t="shared" si="2"/>
        <v>2175</v>
      </c>
      <c r="D17" s="21">
        <f t="shared" si="3"/>
        <v>465</v>
      </c>
      <c r="E17" s="22">
        <f t="shared" si="4"/>
        <v>30</v>
      </c>
      <c r="F17" s="23" t="str">
        <f t="shared" si="5"/>
        <v>-</v>
      </c>
      <c r="G17" s="24" t="str">
        <f t="shared" si="6"/>
        <v>17N</v>
      </c>
      <c r="H17">
        <f t="shared" si="7"/>
        <v>1011375</v>
      </c>
    </row>
    <row r="18" spans="1:8" x14ac:dyDescent="0.3">
      <c r="A18" s="20">
        <f t="shared" ref="A18:A47" si="8">Y59</f>
        <v>0</v>
      </c>
      <c r="B18" s="25">
        <f t="shared" ref="B18:B47" si="9">AU59</f>
        <v>0</v>
      </c>
      <c r="C18" s="21">
        <f t="shared" ref="C18:C47" si="10">AM59</f>
        <v>0</v>
      </c>
      <c r="D18" s="21">
        <f t="shared" ref="D18:D47" si="11">AF59</f>
        <v>0</v>
      </c>
      <c r="E18" s="22">
        <f t="shared" ref="E18:F25" si="12">AD59</f>
        <v>0</v>
      </c>
      <c r="F18" s="23">
        <f t="shared" si="12"/>
        <v>0</v>
      </c>
      <c r="G18" s="24">
        <f t="shared" ref="G18:G47" si="13">V59</f>
        <v>0</v>
      </c>
      <c r="H18">
        <f t="shared" ref="H18:H47" si="14">AN59</f>
        <v>0</v>
      </c>
    </row>
    <row r="19" spans="1:8" x14ac:dyDescent="0.3">
      <c r="A19" s="20">
        <f t="shared" si="8"/>
        <v>0</v>
      </c>
      <c r="B19" s="25">
        <f t="shared" si="9"/>
        <v>0</v>
      </c>
      <c r="C19" s="21">
        <f t="shared" si="10"/>
        <v>0</v>
      </c>
      <c r="D19" s="21">
        <f t="shared" si="11"/>
        <v>0</v>
      </c>
      <c r="E19" s="22">
        <f t="shared" si="12"/>
        <v>0</v>
      </c>
      <c r="F19" s="23">
        <f t="shared" si="12"/>
        <v>0</v>
      </c>
      <c r="G19" s="24">
        <f t="shared" si="13"/>
        <v>0</v>
      </c>
      <c r="H19">
        <f t="shared" si="14"/>
        <v>0</v>
      </c>
    </row>
    <row r="20" spans="1:8" x14ac:dyDescent="0.3">
      <c r="A20" s="20">
        <f t="shared" si="8"/>
        <v>0</v>
      </c>
      <c r="B20" s="25">
        <f t="shared" si="9"/>
        <v>0</v>
      </c>
      <c r="C20" s="21">
        <f t="shared" si="10"/>
        <v>0</v>
      </c>
      <c r="D20" s="21">
        <f t="shared" si="11"/>
        <v>0</v>
      </c>
      <c r="E20" s="22">
        <f t="shared" si="12"/>
        <v>0</v>
      </c>
      <c r="F20" s="23">
        <f t="shared" si="12"/>
        <v>0</v>
      </c>
      <c r="G20" s="24">
        <f t="shared" si="13"/>
        <v>0</v>
      </c>
      <c r="H20">
        <f t="shared" si="14"/>
        <v>0</v>
      </c>
    </row>
    <row r="21" spans="1:8" x14ac:dyDescent="0.3">
      <c r="A21" s="20">
        <f t="shared" si="8"/>
        <v>0</v>
      </c>
      <c r="B21" s="25">
        <f t="shared" si="9"/>
        <v>0</v>
      </c>
      <c r="C21" s="21">
        <f t="shared" si="10"/>
        <v>0</v>
      </c>
      <c r="D21" s="21">
        <f t="shared" si="11"/>
        <v>0</v>
      </c>
      <c r="E21" s="22">
        <f t="shared" si="12"/>
        <v>0</v>
      </c>
      <c r="F21" s="23">
        <f t="shared" si="12"/>
        <v>0</v>
      </c>
      <c r="G21" s="24">
        <f t="shared" si="13"/>
        <v>0</v>
      </c>
      <c r="H21">
        <f t="shared" si="14"/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50</v>
      </c>
      <c r="B49" t="s">
        <v>47</v>
      </c>
      <c r="C49">
        <v>9974</v>
      </c>
      <c r="D49">
        <v>7770</v>
      </c>
      <c r="E49" t="s">
        <v>213</v>
      </c>
      <c r="F49" t="s">
        <v>97</v>
      </c>
      <c r="G49">
        <v>163281</v>
      </c>
      <c r="H49">
        <v>31</v>
      </c>
      <c r="I49">
        <v>3</v>
      </c>
      <c r="J49" t="s">
        <v>118</v>
      </c>
      <c r="K49" t="s">
        <v>214</v>
      </c>
      <c r="L49" t="s">
        <v>215</v>
      </c>
      <c r="M49" t="s">
        <v>216</v>
      </c>
      <c r="N49">
        <v>29</v>
      </c>
      <c r="O49">
        <v>30</v>
      </c>
      <c r="P49" t="s">
        <v>50</v>
      </c>
      <c r="Q49" t="s">
        <v>53</v>
      </c>
      <c r="R49">
        <v>137</v>
      </c>
      <c r="S49">
        <v>2942</v>
      </c>
      <c r="T49" t="s">
        <v>187</v>
      </c>
      <c r="U49">
        <v>1</v>
      </c>
      <c r="V49" t="s">
        <v>217</v>
      </c>
      <c r="W49" t="s">
        <v>50</v>
      </c>
      <c r="X49">
        <v>133.55825200000001</v>
      </c>
      <c r="Y49">
        <v>163281</v>
      </c>
      <c r="Z49" t="s">
        <v>215</v>
      </c>
      <c r="AA49" t="s">
        <v>216</v>
      </c>
      <c r="AB49" t="s">
        <v>189</v>
      </c>
      <c r="AC49" t="s">
        <v>97</v>
      </c>
      <c r="AD49">
        <v>42</v>
      </c>
      <c r="AE49">
        <v>30</v>
      </c>
      <c r="AF49">
        <v>270</v>
      </c>
      <c r="AG49" t="s">
        <v>59</v>
      </c>
      <c r="AH49">
        <v>41582</v>
      </c>
      <c r="AI49" t="s">
        <v>218</v>
      </c>
      <c r="AJ49" t="s">
        <v>219</v>
      </c>
      <c r="AK49">
        <v>3000</v>
      </c>
      <c r="AL49">
        <v>50</v>
      </c>
      <c r="AM49">
        <v>3050</v>
      </c>
      <c r="AN49">
        <v>823500</v>
      </c>
      <c r="AO49">
        <v>150370</v>
      </c>
      <c r="AP49">
        <v>118780</v>
      </c>
      <c r="AQ49">
        <v>143300</v>
      </c>
      <c r="AR49">
        <v>98800</v>
      </c>
      <c r="AS49" t="s">
        <v>71</v>
      </c>
      <c r="AT49">
        <v>98800</v>
      </c>
      <c r="AU49">
        <v>127810</v>
      </c>
    </row>
    <row r="50" spans="1:47" x14ac:dyDescent="0.3">
      <c r="A50">
        <v>376</v>
      </c>
      <c r="B50" t="s">
        <v>47</v>
      </c>
      <c r="C50">
        <v>334</v>
      </c>
      <c r="D50">
        <v>915</v>
      </c>
      <c r="E50" t="s">
        <v>213</v>
      </c>
      <c r="F50" t="s">
        <v>57</v>
      </c>
      <c r="G50">
        <v>162288</v>
      </c>
      <c r="H50">
        <v>31</v>
      </c>
      <c r="I50">
        <v>1.28</v>
      </c>
      <c r="J50" t="s">
        <v>50</v>
      </c>
      <c r="K50" t="s">
        <v>214</v>
      </c>
      <c r="L50" t="s">
        <v>988</v>
      </c>
      <c r="M50" t="s">
        <v>992</v>
      </c>
      <c r="N50">
        <v>30</v>
      </c>
      <c r="O50">
        <v>30</v>
      </c>
      <c r="P50" t="s">
        <v>50</v>
      </c>
      <c r="Q50" t="s">
        <v>53</v>
      </c>
      <c r="R50">
        <v>131</v>
      </c>
      <c r="S50">
        <v>48</v>
      </c>
      <c r="T50" t="s">
        <v>187</v>
      </c>
      <c r="U50">
        <v>1</v>
      </c>
      <c r="V50" t="s">
        <v>217</v>
      </c>
      <c r="W50" t="s">
        <v>50</v>
      </c>
      <c r="X50">
        <v>132.280056</v>
      </c>
      <c r="Y50">
        <v>162288</v>
      </c>
      <c r="Z50" t="s">
        <v>990</v>
      </c>
      <c r="AA50" t="s">
        <v>993</v>
      </c>
      <c r="AB50" t="s">
        <v>189</v>
      </c>
      <c r="AC50" t="s">
        <v>57</v>
      </c>
      <c r="AD50">
        <v>48</v>
      </c>
      <c r="AE50" t="s">
        <v>58</v>
      </c>
      <c r="AF50">
        <v>130</v>
      </c>
      <c r="AG50" t="s">
        <v>117</v>
      </c>
      <c r="AH50">
        <v>41550</v>
      </c>
      <c r="AI50" t="s">
        <v>994</v>
      </c>
      <c r="AJ50" t="s">
        <v>83</v>
      </c>
      <c r="AK50">
        <v>2000</v>
      </c>
      <c r="AL50">
        <v>175</v>
      </c>
      <c r="AM50">
        <v>2175</v>
      </c>
      <c r="AN50">
        <v>282750</v>
      </c>
      <c r="AO50">
        <v>93510</v>
      </c>
      <c r="AP50">
        <v>76610</v>
      </c>
      <c r="AQ50">
        <v>77280</v>
      </c>
      <c r="AR50">
        <v>48490</v>
      </c>
      <c r="AS50" t="s">
        <v>71</v>
      </c>
      <c r="AT50">
        <v>48490</v>
      </c>
      <c r="AU50">
        <v>73970</v>
      </c>
    </row>
    <row r="51" spans="1:47" x14ac:dyDescent="0.3">
      <c r="A51">
        <v>377</v>
      </c>
      <c r="B51" t="s">
        <v>47</v>
      </c>
      <c r="C51">
        <v>335</v>
      </c>
      <c r="D51">
        <v>916</v>
      </c>
      <c r="E51" t="s">
        <v>213</v>
      </c>
      <c r="F51" t="s">
        <v>57</v>
      </c>
      <c r="G51">
        <v>162289</v>
      </c>
      <c r="H51">
        <v>31</v>
      </c>
      <c r="I51">
        <v>1.28</v>
      </c>
      <c r="J51" t="s">
        <v>50</v>
      </c>
      <c r="K51" t="s">
        <v>214</v>
      </c>
      <c r="L51" t="s">
        <v>992</v>
      </c>
      <c r="M51" t="s">
        <v>995</v>
      </c>
      <c r="N51">
        <v>30</v>
      </c>
      <c r="O51">
        <v>30</v>
      </c>
      <c r="P51" t="s">
        <v>50</v>
      </c>
      <c r="Q51" t="s">
        <v>53</v>
      </c>
      <c r="R51">
        <v>225</v>
      </c>
      <c r="S51">
        <v>48</v>
      </c>
      <c r="T51" t="s">
        <v>187</v>
      </c>
      <c r="U51">
        <v>1</v>
      </c>
      <c r="V51" t="s">
        <v>217</v>
      </c>
      <c r="W51" t="s">
        <v>50</v>
      </c>
      <c r="X51">
        <v>225.257633</v>
      </c>
      <c r="Y51">
        <v>162289</v>
      </c>
      <c r="Z51" t="s">
        <v>993</v>
      </c>
      <c r="AA51" t="s">
        <v>996</v>
      </c>
      <c r="AB51" t="s">
        <v>189</v>
      </c>
      <c r="AC51" t="s">
        <v>57</v>
      </c>
      <c r="AD51">
        <v>48</v>
      </c>
      <c r="AE51" t="s">
        <v>58</v>
      </c>
      <c r="AF51">
        <v>225</v>
      </c>
      <c r="AG51" t="s">
        <v>117</v>
      </c>
      <c r="AH51">
        <v>41550</v>
      </c>
      <c r="AI51" t="s">
        <v>997</v>
      </c>
      <c r="AJ51" t="s">
        <v>61</v>
      </c>
      <c r="AK51">
        <v>1000</v>
      </c>
      <c r="AL51">
        <v>175</v>
      </c>
      <c r="AM51">
        <v>1175</v>
      </c>
      <c r="AN51">
        <v>264375</v>
      </c>
      <c r="AO51">
        <v>130130</v>
      </c>
      <c r="AP51">
        <v>100880</v>
      </c>
      <c r="AQ51">
        <v>123050</v>
      </c>
      <c r="AR51">
        <v>71830</v>
      </c>
      <c r="AS51" t="s">
        <v>71</v>
      </c>
      <c r="AT51">
        <v>71830</v>
      </c>
      <c r="AU51">
        <v>106470</v>
      </c>
    </row>
    <row r="52" spans="1:47" x14ac:dyDescent="0.3">
      <c r="A52">
        <v>378</v>
      </c>
      <c r="B52" t="s">
        <v>47</v>
      </c>
      <c r="C52">
        <v>336</v>
      </c>
      <c r="D52">
        <v>917</v>
      </c>
      <c r="E52" t="s">
        <v>213</v>
      </c>
      <c r="F52" t="s">
        <v>57</v>
      </c>
      <c r="G52">
        <v>162290</v>
      </c>
      <c r="H52">
        <v>31</v>
      </c>
      <c r="I52">
        <v>1.28</v>
      </c>
      <c r="J52" t="s">
        <v>50</v>
      </c>
      <c r="K52" t="s">
        <v>214</v>
      </c>
      <c r="L52" t="s">
        <v>995</v>
      </c>
      <c r="M52" t="s">
        <v>998</v>
      </c>
      <c r="N52">
        <v>30</v>
      </c>
      <c r="O52">
        <v>30</v>
      </c>
      <c r="P52" t="s">
        <v>50</v>
      </c>
      <c r="Q52" t="s">
        <v>53</v>
      </c>
      <c r="R52">
        <v>33</v>
      </c>
      <c r="S52">
        <v>48</v>
      </c>
      <c r="T52" t="s">
        <v>187</v>
      </c>
      <c r="U52">
        <v>1</v>
      </c>
      <c r="V52" t="s">
        <v>217</v>
      </c>
      <c r="W52" t="s">
        <v>50</v>
      </c>
      <c r="X52">
        <v>33.615405000000003</v>
      </c>
      <c r="Y52">
        <v>162290</v>
      </c>
      <c r="Z52" t="s">
        <v>996</v>
      </c>
      <c r="AA52" t="s">
        <v>999</v>
      </c>
      <c r="AB52" t="s">
        <v>189</v>
      </c>
      <c r="AC52" t="s">
        <v>57</v>
      </c>
      <c r="AD52">
        <v>48</v>
      </c>
      <c r="AE52" t="s">
        <v>58</v>
      </c>
      <c r="AF52">
        <v>35</v>
      </c>
      <c r="AG52" t="s">
        <v>117</v>
      </c>
      <c r="AH52">
        <v>41550</v>
      </c>
      <c r="AI52">
        <v>0</v>
      </c>
      <c r="AJ52" t="s">
        <v>61</v>
      </c>
      <c r="AK52">
        <v>1000</v>
      </c>
      <c r="AL52">
        <v>175</v>
      </c>
      <c r="AM52">
        <v>1175</v>
      </c>
      <c r="AN52">
        <v>41125</v>
      </c>
      <c r="AO52">
        <v>35330</v>
      </c>
      <c r="AP52">
        <v>30780</v>
      </c>
      <c r="AQ52">
        <v>26910</v>
      </c>
      <c r="AR52">
        <v>19960</v>
      </c>
      <c r="AS52" t="s">
        <v>71</v>
      </c>
      <c r="AT52">
        <v>19960</v>
      </c>
      <c r="AU52">
        <v>28250</v>
      </c>
    </row>
    <row r="53" spans="1:47" x14ac:dyDescent="0.3">
      <c r="A53">
        <v>379</v>
      </c>
      <c r="B53" t="s">
        <v>47</v>
      </c>
      <c r="C53">
        <v>337</v>
      </c>
      <c r="D53">
        <v>918</v>
      </c>
      <c r="E53" t="s">
        <v>213</v>
      </c>
      <c r="F53" t="s">
        <v>57</v>
      </c>
      <c r="G53">
        <v>162291</v>
      </c>
      <c r="H53">
        <v>31</v>
      </c>
      <c r="I53">
        <v>3</v>
      </c>
      <c r="J53" t="s">
        <v>50</v>
      </c>
      <c r="K53" t="s">
        <v>214</v>
      </c>
      <c r="L53" t="s">
        <v>1000</v>
      </c>
      <c r="M53" t="s">
        <v>995</v>
      </c>
      <c r="N53">
        <v>29</v>
      </c>
      <c r="O53">
        <v>30</v>
      </c>
      <c r="P53" t="s">
        <v>50</v>
      </c>
      <c r="Q53" t="s">
        <v>53</v>
      </c>
      <c r="R53">
        <v>25</v>
      </c>
      <c r="S53">
        <v>18</v>
      </c>
      <c r="T53" t="s">
        <v>187</v>
      </c>
      <c r="U53">
        <v>1</v>
      </c>
      <c r="V53" t="s">
        <v>217</v>
      </c>
      <c r="W53" t="s">
        <v>50</v>
      </c>
      <c r="X53">
        <v>25.553813999999999</v>
      </c>
      <c r="Y53">
        <v>162291</v>
      </c>
      <c r="Z53" t="s">
        <v>1000</v>
      </c>
      <c r="AA53" t="s">
        <v>995</v>
      </c>
      <c r="AB53" t="s">
        <v>189</v>
      </c>
      <c r="AC53" t="s">
        <v>57</v>
      </c>
      <c r="AD53">
        <v>18</v>
      </c>
      <c r="AE53" t="s">
        <v>58</v>
      </c>
      <c r="AF53">
        <v>25</v>
      </c>
      <c r="AG53" t="s">
        <v>59</v>
      </c>
      <c r="AH53">
        <v>41584</v>
      </c>
      <c r="AI53">
        <v>0</v>
      </c>
      <c r="AJ53" t="s">
        <v>61</v>
      </c>
      <c r="AK53">
        <v>1000</v>
      </c>
      <c r="AL53">
        <v>175</v>
      </c>
      <c r="AM53">
        <v>1175</v>
      </c>
      <c r="AN53">
        <v>29375</v>
      </c>
      <c r="AO53">
        <v>14390</v>
      </c>
      <c r="AP53">
        <v>13910</v>
      </c>
      <c r="AQ53">
        <v>7760</v>
      </c>
      <c r="AR53">
        <v>0</v>
      </c>
      <c r="AS53" t="s">
        <v>66</v>
      </c>
      <c r="AT53">
        <v>7760</v>
      </c>
      <c r="AU53">
        <v>12020</v>
      </c>
    </row>
    <row r="54" spans="1:47" x14ac:dyDescent="0.3">
      <c r="A54">
        <v>380</v>
      </c>
      <c r="B54" t="s">
        <v>47</v>
      </c>
      <c r="C54">
        <v>338</v>
      </c>
      <c r="D54">
        <v>919</v>
      </c>
      <c r="E54" t="s">
        <v>213</v>
      </c>
      <c r="F54" t="s">
        <v>57</v>
      </c>
      <c r="G54">
        <v>162292</v>
      </c>
      <c r="H54">
        <v>31</v>
      </c>
      <c r="I54">
        <v>7</v>
      </c>
      <c r="J54" t="s">
        <v>50</v>
      </c>
      <c r="K54" t="s">
        <v>214</v>
      </c>
      <c r="L54" t="s">
        <v>1001</v>
      </c>
      <c r="M54" t="s">
        <v>995</v>
      </c>
      <c r="N54">
        <v>29</v>
      </c>
      <c r="O54">
        <v>30</v>
      </c>
      <c r="P54" t="s">
        <v>50</v>
      </c>
      <c r="Q54" t="s">
        <v>53</v>
      </c>
      <c r="R54">
        <v>10</v>
      </c>
      <c r="S54">
        <v>18</v>
      </c>
      <c r="T54" t="s">
        <v>187</v>
      </c>
      <c r="U54">
        <v>1</v>
      </c>
      <c r="V54" t="s">
        <v>217</v>
      </c>
      <c r="W54" t="s">
        <v>50</v>
      </c>
      <c r="X54">
        <v>9.2195260000000001</v>
      </c>
      <c r="Y54">
        <v>162292</v>
      </c>
      <c r="Z54" t="s">
        <v>1001</v>
      </c>
      <c r="AA54" t="s">
        <v>995</v>
      </c>
      <c r="AB54" t="s">
        <v>189</v>
      </c>
      <c r="AC54" t="s">
        <v>57</v>
      </c>
      <c r="AD54">
        <v>18</v>
      </c>
      <c r="AE54" t="s">
        <v>58</v>
      </c>
      <c r="AF54">
        <v>10</v>
      </c>
      <c r="AG54" t="s">
        <v>59</v>
      </c>
      <c r="AH54">
        <v>41584</v>
      </c>
      <c r="AI54">
        <v>0</v>
      </c>
      <c r="AJ54" t="s">
        <v>61</v>
      </c>
      <c r="AK54">
        <v>1000</v>
      </c>
      <c r="AL54">
        <v>175</v>
      </c>
      <c r="AM54">
        <v>1175</v>
      </c>
      <c r="AN54">
        <v>11750</v>
      </c>
      <c r="AO54">
        <v>11280</v>
      </c>
      <c r="AP54">
        <v>11090</v>
      </c>
      <c r="AQ54">
        <v>5870</v>
      </c>
      <c r="AR54">
        <v>0</v>
      </c>
      <c r="AS54" t="s">
        <v>66</v>
      </c>
      <c r="AT54">
        <v>5870</v>
      </c>
      <c r="AU54">
        <v>9410</v>
      </c>
    </row>
    <row r="55" spans="1:47" x14ac:dyDescent="0.3">
      <c r="A55">
        <v>387</v>
      </c>
      <c r="B55" t="s">
        <v>47</v>
      </c>
      <c r="C55">
        <v>1697</v>
      </c>
      <c r="D55">
        <v>4961</v>
      </c>
      <c r="E55" t="s">
        <v>213</v>
      </c>
      <c r="F55" t="s">
        <v>57</v>
      </c>
      <c r="G55">
        <v>162284</v>
      </c>
      <c r="H55">
        <v>31</v>
      </c>
      <c r="I55">
        <v>2</v>
      </c>
      <c r="J55" t="s">
        <v>50</v>
      </c>
      <c r="K55" t="s">
        <v>214</v>
      </c>
      <c r="L55" t="s">
        <v>998</v>
      </c>
      <c r="M55" t="s">
        <v>215</v>
      </c>
      <c r="N55">
        <v>30</v>
      </c>
      <c r="O55">
        <v>29</v>
      </c>
      <c r="P55" t="s">
        <v>50</v>
      </c>
      <c r="Q55" t="s">
        <v>53</v>
      </c>
      <c r="R55">
        <v>17</v>
      </c>
      <c r="S55">
        <v>48</v>
      </c>
      <c r="T55" t="s">
        <v>187</v>
      </c>
      <c r="U55">
        <v>1</v>
      </c>
      <c r="V55" t="s">
        <v>217</v>
      </c>
      <c r="W55" t="s">
        <v>50</v>
      </c>
      <c r="X55">
        <v>18.439052</v>
      </c>
      <c r="Y55">
        <v>162284</v>
      </c>
      <c r="Z55" t="s">
        <v>999</v>
      </c>
      <c r="AA55" t="s">
        <v>1016</v>
      </c>
      <c r="AB55" t="s">
        <v>189</v>
      </c>
      <c r="AC55" t="s">
        <v>57</v>
      </c>
      <c r="AD55">
        <v>48</v>
      </c>
      <c r="AE55" t="s">
        <v>58</v>
      </c>
      <c r="AF55">
        <v>20</v>
      </c>
      <c r="AG55" t="s">
        <v>117</v>
      </c>
      <c r="AH55">
        <v>41550</v>
      </c>
      <c r="AI55">
        <v>0</v>
      </c>
      <c r="AJ55" t="s">
        <v>61</v>
      </c>
      <c r="AK55">
        <v>1000</v>
      </c>
      <c r="AL55">
        <v>175</v>
      </c>
      <c r="AM55">
        <v>1175</v>
      </c>
      <c r="AN55">
        <v>23500</v>
      </c>
      <c r="AO55">
        <v>27530</v>
      </c>
      <c r="AP55">
        <v>24930</v>
      </c>
      <c r="AQ55">
        <v>19320</v>
      </c>
      <c r="AR55">
        <v>15860</v>
      </c>
      <c r="AS55" t="s">
        <v>71</v>
      </c>
      <c r="AT55">
        <v>15860</v>
      </c>
      <c r="AU55">
        <v>21910</v>
      </c>
    </row>
    <row r="56" spans="1:47" x14ac:dyDescent="0.3">
      <c r="A56">
        <v>415</v>
      </c>
      <c r="B56" t="s">
        <v>47</v>
      </c>
      <c r="C56">
        <v>19456</v>
      </c>
      <c r="D56">
        <v>4958</v>
      </c>
      <c r="E56" t="s">
        <v>213</v>
      </c>
      <c r="F56" t="s">
        <v>57</v>
      </c>
      <c r="G56">
        <v>162281</v>
      </c>
      <c r="H56">
        <v>31</v>
      </c>
      <c r="I56">
        <v>2</v>
      </c>
      <c r="J56" t="s">
        <v>50</v>
      </c>
      <c r="K56" t="s">
        <v>214</v>
      </c>
      <c r="L56" t="s">
        <v>1077</v>
      </c>
      <c r="M56" t="s">
        <v>1078</v>
      </c>
      <c r="N56">
        <v>29</v>
      </c>
      <c r="O56">
        <v>29</v>
      </c>
      <c r="P56" t="s">
        <v>50</v>
      </c>
      <c r="Q56" t="s">
        <v>53</v>
      </c>
      <c r="R56">
        <v>37</v>
      </c>
      <c r="S56">
        <v>18</v>
      </c>
      <c r="T56" t="s">
        <v>187</v>
      </c>
      <c r="U56">
        <v>1</v>
      </c>
      <c r="V56" t="s">
        <v>217</v>
      </c>
      <c r="W56" t="s">
        <v>50</v>
      </c>
      <c r="X56">
        <v>37.012365000000003</v>
      </c>
      <c r="Y56">
        <v>162281</v>
      </c>
      <c r="Z56" t="s">
        <v>1077</v>
      </c>
      <c r="AA56" t="s">
        <v>1078</v>
      </c>
      <c r="AB56" t="s">
        <v>189</v>
      </c>
      <c r="AC56" t="s">
        <v>57</v>
      </c>
      <c r="AD56">
        <v>15</v>
      </c>
      <c r="AE56" t="s">
        <v>58</v>
      </c>
      <c r="AF56">
        <v>40</v>
      </c>
      <c r="AG56" t="s">
        <v>59</v>
      </c>
      <c r="AH56">
        <v>41584</v>
      </c>
      <c r="AI56" t="s">
        <v>1079</v>
      </c>
      <c r="AJ56" t="s">
        <v>83</v>
      </c>
      <c r="AK56">
        <v>2000</v>
      </c>
      <c r="AL56">
        <v>175</v>
      </c>
      <c r="AM56">
        <v>2175</v>
      </c>
      <c r="AN56">
        <v>87000</v>
      </c>
      <c r="AO56">
        <v>24080</v>
      </c>
      <c r="AP56">
        <v>23560</v>
      </c>
      <c r="AQ56">
        <v>15640</v>
      </c>
      <c r="AR56">
        <v>0</v>
      </c>
      <c r="AS56" t="s">
        <v>66</v>
      </c>
      <c r="AT56">
        <v>15640</v>
      </c>
      <c r="AU56">
        <v>21090</v>
      </c>
    </row>
    <row r="57" spans="1:47" x14ac:dyDescent="0.3">
      <c r="A57">
        <v>416</v>
      </c>
      <c r="B57" t="s">
        <v>47</v>
      </c>
      <c r="C57">
        <v>19457</v>
      </c>
      <c r="D57">
        <v>4960</v>
      </c>
      <c r="E57" t="s">
        <v>213</v>
      </c>
      <c r="F57" t="s">
        <v>57</v>
      </c>
      <c r="G57">
        <v>162283</v>
      </c>
      <c r="H57">
        <v>31</v>
      </c>
      <c r="I57">
        <v>3.56</v>
      </c>
      <c r="J57" t="s">
        <v>50</v>
      </c>
      <c r="K57" t="s">
        <v>214</v>
      </c>
      <c r="L57" t="s">
        <v>1080</v>
      </c>
      <c r="M57" t="s">
        <v>998</v>
      </c>
      <c r="N57">
        <v>30</v>
      </c>
      <c r="O57">
        <v>30</v>
      </c>
      <c r="P57" t="s">
        <v>50</v>
      </c>
      <c r="Q57" t="s">
        <v>53</v>
      </c>
      <c r="R57">
        <v>69</v>
      </c>
      <c r="S57">
        <v>30</v>
      </c>
      <c r="T57" t="s">
        <v>187</v>
      </c>
      <c r="U57">
        <v>1</v>
      </c>
      <c r="V57" t="s">
        <v>217</v>
      </c>
      <c r="W57" t="s">
        <v>50</v>
      </c>
      <c r="X57">
        <v>69.525091000000003</v>
      </c>
      <c r="Y57">
        <v>162283</v>
      </c>
      <c r="Z57" t="s">
        <v>1080</v>
      </c>
      <c r="AA57" t="s">
        <v>998</v>
      </c>
      <c r="AB57" t="s">
        <v>189</v>
      </c>
      <c r="AC57" t="s">
        <v>57</v>
      </c>
      <c r="AD57">
        <v>30</v>
      </c>
      <c r="AE57" t="s">
        <v>58</v>
      </c>
      <c r="AF57">
        <v>70</v>
      </c>
      <c r="AG57" t="s">
        <v>59</v>
      </c>
      <c r="AH57">
        <v>41582</v>
      </c>
      <c r="AI57" t="s">
        <v>104</v>
      </c>
      <c r="AJ57" t="s">
        <v>61</v>
      </c>
      <c r="AK57">
        <v>1000</v>
      </c>
      <c r="AL57">
        <v>175</v>
      </c>
      <c r="AM57">
        <v>1175</v>
      </c>
      <c r="AN57">
        <v>82250</v>
      </c>
      <c r="AO57">
        <v>39230</v>
      </c>
      <c r="AP57">
        <v>35140</v>
      </c>
      <c r="AQ57">
        <v>30130</v>
      </c>
      <c r="AR57">
        <v>26780</v>
      </c>
      <c r="AS57" t="s">
        <v>71</v>
      </c>
      <c r="AT57">
        <v>26780</v>
      </c>
      <c r="AU57">
        <v>32820</v>
      </c>
    </row>
    <row r="58" spans="1:47" x14ac:dyDescent="0.3">
      <c r="A58">
        <v>417</v>
      </c>
      <c r="B58" t="s">
        <v>47</v>
      </c>
      <c r="C58">
        <v>19458</v>
      </c>
      <c r="D58">
        <v>4959</v>
      </c>
      <c r="E58" t="s">
        <v>213</v>
      </c>
      <c r="F58" t="s">
        <v>57</v>
      </c>
      <c r="G58">
        <v>162282</v>
      </c>
      <c r="H58">
        <v>31</v>
      </c>
      <c r="I58">
        <v>0.44</v>
      </c>
      <c r="J58" t="s">
        <v>50</v>
      </c>
      <c r="K58" t="s">
        <v>214</v>
      </c>
      <c r="L58" t="s">
        <v>1078</v>
      </c>
      <c r="M58" t="s">
        <v>1080</v>
      </c>
      <c r="N58">
        <v>29</v>
      </c>
      <c r="O58">
        <v>30</v>
      </c>
      <c r="P58" t="s">
        <v>50</v>
      </c>
      <c r="Q58" t="s">
        <v>53</v>
      </c>
      <c r="R58">
        <v>463</v>
      </c>
      <c r="S58">
        <v>30</v>
      </c>
      <c r="T58" t="s">
        <v>187</v>
      </c>
      <c r="U58">
        <v>1</v>
      </c>
      <c r="V58" t="s">
        <v>217</v>
      </c>
      <c r="W58" t="s">
        <v>50</v>
      </c>
      <c r="X58">
        <v>461.26813399999998</v>
      </c>
      <c r="Y58">
        <v>162282</v>
      </c>
      <c r="Z58" t="s">
        <v>1078</v>
      </c>
      <c r="AA58" t="s">
        <v>1080</v>
      </c>
      <c r="AB58" t="s">
        <v>189</v>
      </c>
      <c r="AC58" t="s">
        <v>57</v>
      </c>
      <c r="AD58">
        <v>30</v>
      </c>
      <c r="AE58" t="s">
        <v>58</v>
      </c>
      <c r="AF58">
        <v>465</v>
      </c>
      <c r="AG58" t="s">
        <v>59</v>
      </c>
      <c r="AH58">
        <v>41582</v>
      </c>
      <c r="AI58" t="s">
        <v>596</v>
      </c>
      <c r="AJ58" t="s">
        <v>83</v>
      </c>
      <c r="AK58">
        <v>2000</v>
      </c>
      <c r="AL58">
        <v>175</v>
      </c>
      <c r="AM58">
        <v>2175</v>
      </c>
      <c r="AN58">
        <v>1011375</v>
      </c>
      <c r="AO58">
        <v>176800</v>
      </c>
      <c r="AP58">
        <v>149600</v>
      </c>
      <c r="AQ58">
        <v>152840</v>
      </c>
      <c r="AR58">
        <v>124410</v>
      </c>
      <c r="AS58" t="s">
        <v>71</v>
      </c>
      <c r="AT58">
        <v>124410</v>
      </c>
      <c r="AU58">
        <v>150910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0"/>
  <sheetViews>
    <sheetView workbookViewId="0">
      <pane ySplit="9240" topLeftCell="A42"/>
      <selection activeCell="G2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1239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10" t="s">
        <v>1184</v>
      </c>
      <c r="B3" s="26">
        <f>SUM(B8:B47)</f>
        <v>444430</v>
      </c>
      <c r="C3" s="27">
        <f>H3/D3</f>
        <v>2189.2045454545455</v>
      </c>
      <c r="D3" s="28">
        <f>SUM(D8:D47)</f>
        <v>1540</v>
      </c>
      <c r="E3" s="47"/>
      <c r="F3" s="47"/>
      <c r="G3" s="47"/>
      <c r="H3">
        <f>SUM(H8:H47)</f>
        <v>3371375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19" si="0">Y49</f>
        <v>171806</v>
      </c>
      <c r="B8" s="25">
        <f t="shared" ref="B8:B19" si="1">AU49</f>
        <v>36260</v>
      </c>
      <c r="C8" s="21">
        <f t="shared" ref="C8:C19" si="2">AM49</f>
        <v>2200</v>
      </c>
      <c r="D8" s="21">
        <f t="shared" ref="D8:D19" si="3">AF49</f>
        <v>150</v>
      </c>
      <c r="E8" s="22">
        <f t="shared" ref="E8:E19" si="4">AD49</f>
        <v>15</v>
      </c>
      <c r="F8" s="23" t="str">
        <f t="shared" ref="F8:F19" si="5">AE49</f>
        <v>-</v>
      </c>
      <c r="G8" s="24" t="str">
        <f t="shared" ref="G8:G19" si="6">V49</f>
        <v>07C</v>
      </c>
      <c r="H8">
        <f t="shared" ref="H8:H19" si="7">AN49</f>
        <v>330000</v>
      </c>
    </row>
    <row r="9" spans="1:8" x14ac:dyDescent="0.3">
      <c r="A9" s="20">
        <f t="shared" si="0"/>
        <v>172016</v>
      </c>
      <c r="B9" s="25">
        <f t="shared" si="1"/>
        <v>55760</v>
      </c>
      <c r="C9" s="21">
        <f t="shared" si="2"/>
        <v>2200</v>
      </c>
      <c r="D9" s="21">
        <f t="shared" si="3"/>
        <v>295</v>
      </c>
      <c r="E9" s="22">
        <f t="shared" si="4"/>
        <v>15</v>
      </c>
      <c r="F9" s="23" t="str">
        <f t="shared" si="5"/>
        <v>-</v>
      </c>
      <c r="G9" s="24" t="str">
        <f t="shared" si="6"/>
        <v>07C</v>
      </c>
      <c r="H9">
        <f t="shared" si="7"/>
        <v>649000</v>
      </c>
    </row>
    <row r="10" spans="1:8" x14ac:dyDescent="0.3">
      <c r="A10" s="20">
        <f t="shared" si="0"/>
        <v>171943</v>
      </c>
      <c r="B10" s="25">
        <f t="shared" si="1"/>
        <v>32670</v>
      </c>
      <c r="C10" s="21">
        <f t="shared" si="2"/>
        <v>2200</v>
      </c>
      <c r="D10" s="21">
        <f t="shared" si="3"/>
        <v>120</v>
      </c>
      <c r="E10" s="22">
        <f t="shared" si="4"/>
        <v>15</v>
      </c>
      <c r="F10" s="23" t="str">
        <f t="shared" si="5"/>
        <v>-</v>
      </c>
      <c r="G10" s="24" t="str">
        <f t="shared" si="6"/>
        <v>07C</v>
      </c>
      <c r="H10">
        <f t="shared" si="7"/>
        <v>264000</v>
      </c>
    </row>
    <row r="11" spans="1:8" x14ac:dyDescent="0.3">
      <c r="A11" s="20">
        <f t="shared" si="0"/>
        <v>172055</v>
      </c>
      <c r="B11" s="25">
        <f t="shared" si="1"/>
        <v>46170</v>
      </c>
      <c r="C11" s="21">
        <f t="shared" si="2"/>
        <v>2200</v>
      </c>
      <c r="D11" s="21">
        <f t="shared" si="3"/>
        <v>190</v>
      </c>
      <c r="E11" s="22">
        <f t="shared" si="4"/>
        <v>15</v>
      </c>
      <c r="F11" s="23" t="str">
        <f t="shared" si="5"/>
        <v>-</v>
      </c>
      <c r="G11" s="24" t="str">
        <f t="shared" si="6"/>
        <v>07C</v>
      </c>
      <c r="H11">
        <f t="shared" si="7"/>
        <v>418000</v>
      </c>
    </row>
    <row r="12" spans="1:8" x14ac:dyDescent="0.3">
      <c r="A12" s="20">
        <f t="shared" si="0"/>
        <v>171656</v>
      </c>
      <c r="B12" s="25">
        <f t="shared" si="1"/>
        <v>18540</v>
      </c>
      <c r="C12" s="21">
        <f t="shared" si="2"/>
        <v>2225</v>
      </c>
      <c r="D12" s="21">
        <f t="shared" si="3"/>
        <v>15</v>
      </c>
      <c r="E12" s="22">
        <f t="shared" si="4"/>
        <v>15</v>
      </c>
      <c r="F12" s="23" t="str">
        <f t="shared" si="5"/>
        <v>-</v>
      </c>
      <c r="G12" s="24" t="str">
        <f t="shared" si="6"/>
        <v>07C</v>
      </c>
      <c r="H12">
        <f t="shared" si="7"/>
        <v>33375</v>
      </c>
    </row>
    <row r="13" spans="1:8" x14ac:dyDescent="0.3">
      <c r="A13" s="20">
        <f t="shared" si="0"/>
        <v>171722</v>
      </c>
      <c r="B13" s="25">
        <f t="shared" si="1"/>
        <v>17400</v>
      </c>
      <c r="C13" s="21">
        <f t="shared" si="2"/>
        <v>1225</v>
      </c>
      <c r="D13" s="21">
        <f t="shared" si="3"/>
        <v>10</v>
      </c>
      <c r="E13" s="22">
        <f t="shared" si="4"/>
        <v>15</v>
      </c>
      <c r="F13" s="23" t="str">
        <f t="shared" si="5"/>
        <v>-</v>
      </c>
      <c r="G13" s="24" t="str">
        <f t="shared" si="6"/>
        <v>07C</v>
      </c>
      <c r="H13">
        <f t="shared" si="7"/>
        <v>12250</v>
      </c>
    </row>
    <row r="14" spans="1:8" x14ac:dyDescent="0.3">
      <c r="A14" s="20">
        <f t="shared" si="0"/>
        <v>172433</v>
      </c>
      <c r="B14" s="25">
        <f t="shared" si="1"/>
        <v>23390</v>
      </c>
      <c r="C14" s="21">
        <f t="shared" si="2"/>
        <v>2200</v>
      </c>
      <c r="D14" s="21">
        <f t="shared" si="3"/>
        <v>35</v>
      </c>
      <c r="E14" s="22">
        <f t="shared" si="4"/>
        <v>21</v>
      </c>
      <c r="F14" s="23">
        <f t="shared" si="5"/>
        <v>15</v>
      </c>
      <c r="G14" s="24" t="str">
        <f t="shared" si="6"/>
        <v>08C</v>
      </c>
      <c r="H14">
        <f t="shared" si="7"/>
        <v>77000</v>
      </c>
    </row>
    <row r="15" spans="1:8" x14ac:dyDescent="0.3">
      <c r="A15" s="20">
        <f t="shared" si="0"/>
        <v>166089</v>
      </c>
      <c r="B15" s="25">
        <f t="shared" si="1"/>
        <v>17360</v>
      </c>
      <c r="C15" s="21">
        <f t="shared" si="2"/>
        <v>2050</v>
      </c>
      <c r="D15" s="21">
        <f t="shared" si="3"/>
        <v>55</v>
      </c>
      <c r="E15" s="22">
        <f t="shared" si="4"/>
        <v>18</v>
      </c>
      <c r="F15" s="23" t="str">
        <f t="shared" si="5"/>
        <v>-</v>
      </c>
      <c r="G15" s="24" t="str">
        <f t="shared" si="6"/>
        <v>10C</v>
      </c>
      <c r="H15">
        <f t="shared" si="7"/>
        <v>112750</v>
      </c>
    </row>
    <row r="16" spans="1:8" x14ac:dyDescent="0.3">
      <c r="A16" s="20">
        <f t="shared" si="0"/>
        <v>269254</v>
      </c>
      <c r="B16" s="25">
        <f t="shared" si="1"/>
        <v>18680</v>
      </c>
      <c r="C16" s="21">
        <f t="shared" si="2"/>
        <v>2200</v>
      </c>
      <c r="D16" s="21">
        <f t="shared" si="3"/>
        <v>30</v>
      </c>
      <c r="E16" s="22">
        <f t="shared" si="4"/>
        <v>18</v>
      </c>
      <c r="F16" s="23" t="str">
        <f t="shared" si="5"/>
        <v>-</v>
      </c>
      <c r="G16" s="24" t="str">
        <f t="shared" si="6"/>
        <v>11B</v>
      </c>
      <c r="H16">
        <f t="shared" si="7"/>
        <v>66000</v>
      </c>
    </row>
    <row r="17" spans="1:8" x14ac:dyDescent="0.3">
      <c r="A17" s="20">
        <f t="shared" si="0"/>
        <v>269250</v>
      </c>
      <c r="B17" s="25">
        <f t="shared" si="1"/>
        <v>68690</v>
      </c>
      <c r="C17" s="21">
        <f t="shared" si="2"/>
        <v>2225</v>
      </c>
      <c r="D17" s="21">
        <f t="shared" si="3"/>
        <v>210</v>
      </c>
      <c r="E17" s="22">
        <f t="shared" si="4"/>
        <v>24</v>
      </c>
      <c r="F17" s="23" t="str">
        <f t="shared" si="5"/>
        <v>-</v>
      </c>
      <c r="G17" s="24" t="str">
        <f t="shared" si="6"/>
        <v>11B</v>
      </c>
      <c r="H17">
        <f t="shared" si="7"/>
        <v>467250</v>
      </c>
    </row>
    <row r="18" spans="1:8" x14ac:dyDescent="0.3">
      <c r="A18" s="20">
        <f t="shared" si="0"/>
        <v>165327</v>
      </c>
      <c r="B18" s="25">
        <f t="shared" si="1"/>
        <v>46590</v>
      </c>
      <c r="C18" s="21">
        <f t="shared" si="2"/>
        <v>2175</v>
      </c>
      <c r="D18" s="21">
        <f t="shared" si="3"/>
        <v>170</v>
      </c>
      <c r="E18" s="22">
        <f t="shared" si="4"/>
        <v>18</v>
      </c>
      <c r="F18" s="23" t="str">
        <f t="shared" si="5"/>
        <v>-</v>
      </c>
      <c r="G18" s="24" t="str">
        <f t="shared" si="6"/>
        <v>11B</v>
      </c>
      <c r="H18">
        <f t="shared" si="7"/>
        <v>369750</v>
      </c>
    </row>
    <row r="19" spans="1:8" x14ac:dyDescent="0.3">
      <c r="A19" s="20">
        <f t="shared" si="0"/>
        <v>269255</v>
      </c>
      <c r="B19" s="25">
        <f t="shared" si="1"/>
        <v>62920</v>
      </c>
      <c r="C19" s="21">
        <f t="shared" si="2"/>
        <v>2200</v>
      </c>
      <c r="D19" s="21">
        <f t="shared" si="3"/>
        <v>260</v>
      </c>
      <c r="E19" s="22">
        <f t="shared" si="4"/>
        <v>18</v>
      </c>
      <c r="F19" s="23" t="str">
        <f t="shared" si="5"/>
        <v>-</v>
      </c>
      <c r="G19" s="24" t="str">
        <f t="shared" si="6"/>
        <v>11B</v>
      </c>
      <c r="H19">
        <f t="shared" si="7"/>
        <v>572000</v>
      </c>
    </row>
    <row r="20" spans="1:8" x14ac:dyDescent="0.3">
      <c r="A20" s="20">
        <f t="shared" ref="A20:A47" si="8">Y61</f>
        <v>0</v>
      </c>
      <c r="B20" s="25">
        <f t="shared" ref="B20:B47" si="9">AU61</f>
        <v>0</v>
      </c>
      <c r="C20" s="21">
        <f t="shared" ref="C20:C47" si="10">AM61</f>
        <v>0</v>
      </c>
      <c r="D20" s="21">
        <f t="shared" ref="D20:D47" si="11">AF61</f>
        <v>0</v>
      </c>
      <c r="E20" s="22">
        <f t="shared" ref="E20:F25" si="12">AD61</f>
        <v>0</v>
      </c>
      <c r="F20" s="23">
        <f t="shared" si="12"/>
        <v>0</v>
      </c>
      <c r="G20" s="24">
        <f t="shared" ref="G20:G47" si="13">V61</f>
        <v>0</v>
      </c>
      <c r="H20">
        <f t="shared" ref="H20:H47" si="14">AN61</f>
        <v>0</v>
      </c>
    </row>
    <row r="21" spans="1:8" x14ac:dyDescent="0.3">
      <c r="A21" s="20">
        <f t="shared" si="8"/>
        <v>0</v>
      </c>
      <c r="B21" s="25">
        <f t="shared" si="9"/>
        <v>0</v>
      </c>
      <c r="C21" s="21">
        <f t="shared" si="10"/>
        <v>0</v>
      </c>
      <c r="D21" s="21">
        <f t="shared" si="11"/>
        <v>0</v>
      </c>
      <c r="E21" s="22">
        <f t="shared" si="12"/>
        <v>0</v>
      </c>
      <c r="F21" s="23">
        <f t="shared" si="12"/>
        <v>0</v>
      </c>
      <c r="G21" s="24">
        <f t="shared" si="13"/>
        <v>0</v>
      </c>
      <c r="H21">
        <f t="shared" si="14"/>
        <v>0</v>
      </c>
    </row>
    <row r="22" spans="1:8" x14ac:dyDescent="0.3">
      <c r="A22" s="20">
        <f t="shared" si="8"/>
        <v>0</v>
      </c>
      <c r="B22" s="25">
        <f t="shared" si="9"/>
        <v>0</v>
      </c>
      <c r="C22" s="21">
        <f t="shared" si="10"/>
        <v>0</v>
      </c>
      <c r="D22" s="21">
        <f t="shared" si="11"/>
        <v>0</v>
      </c>
      <c r="E22" s="22">
        <f t="shared" si="12"/>
        <v>0</v>
      </c>
      <c r="F22" s="23">
        <f t="shared" si="12"/>
        <v>0</v>
      </c>
      <c r="G22" s="24">
        <f t="shared" si="13"/>
        <v>0</v>
      </c>
      <c r="H22">
        <f t="shared" si="14"/>
        <v>0</v>
      </c>
    </row>
    <row r="23" spans="1:8" x14ac:dyDescent="0.3">
      <c r="A23" s="20">
        <f t="shared" si="8"/>
        <v>0</v>
      </c>
      <c r="B23" s="25">
        <f t="shared" si="9"/>
        <v>0</v>
      </c>
      <c r="C23" s="21">
        <f t="shared" si="10"/>
        <v>0</v>
      </c>
      <c r="D23" s="21">
        <f t="shared" si="11"/>
        <v>0</v>
      </c>
      <c r="E23" s="22">
        <f t="shared" si="12"/>
        <v>0</v>
      </c>
      <c r="F23" s="23">
        <f t="shared" si="12"/>
        <v>0</v>
      </c>
      <c r="G23" s="24">
        <f t="shared" si="13"/>
        <v>0</v>
      </c>
      <c r="H23">
        <f t="shared" si="14"/>
        <v>0</v>
      </c>
    </row>
    <row r="24" spans="1:8" x14ac:dyDescent="0.3">
      <c r="A24" s="20">
        <f t="shared" si="8"/>
        <v>0</v>
      </c>
      <c r="B24" s="25">
        <f t="shared" si="9"/>
        <v>0</v>
      </c>
      <c r="C24" s="21">
        <f t="shared" si="10"/>
        <v>0</v>
      </c>
      <c r="D24" s="21">
        <f t="shared" si="11"/>
        <v>0</v>
      </c>
      <c r="E24" s="22">
        <f t="shared" si="12"/>
        <v>0</v>
      </c>
      <c r="F24" s="23">
        <f t="shared" si="12"/>
        <v>0</v>
      </c>
      <c r="G24" s="24">
        <f t="shared" si="13"/>
        <v>0</v>
      </c>
      <c r="H24">
        <f t="shared" si="14"/>
        <v>0</v>
      </c>
    </row>
    <row r="25" spans="1:8" x14ac:dyDescent="0.3">
      <c r="A25" s="20">
        <f t="shared" si="8"/>
        <v>0</v>
      </c>
      <c r="B25" s="25">
        <f t="shared" si="9"/>
        <v>0</v>
      </c>
      <c r="C25" s="21">
        <f t="shared" si="10"/>
        <v>0</v>
      </c>
      <c r="D25" s="21">
        <f t="shared" si="11"/>
        <v>0</v>
      </c>
      <c r="E25" s="22">
        <f t="shared" si="12"/>
        <v>0</v>
      </c>
      <c r="F25" s="23">
        <f t="shared" si="12"/>
        <v>0</v>
      </c>
      <c r="G25" s="24">
        <f t="shared" si="13"/>
        <v>0</v>
      </c>
      <c r="H25">
        <f t="shared" si="14"/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123</v>
      </c>
      <c r="B49" t="s">
        <v>47</v>
      </c>
      <c r="C49">
        <v>2821</v>
      </c>
      <c r="D49">
        <v>8729</v>
      </c>
      <c r="E49" t="s">
        <v>108</v>
      </c>
      <c r="F49" t="s">
        <v>49</v>
      </c>
      <c r="G49">
        <v>171806</v>
      </c>
      <c r="H49">
        <v>31</v>
      </c>
      <c r="I49">
        <v>0.5</v>
      </c>
      <c r="J49" t="s">
        <v>50</v>
      </c>
      <c r="K49" t="s">
        <v>50</v>
      </c>
      <c r="L49" t="s">
        <v>433</v>
      </c>
      <c r="M49" t="s">
        <v>434</v>
      </c>
      <c r="N49">
        <v>29</v>
      </c>
      <c r="O49">
        <v>29</v>
      </c>
      <c r="P49" t="s">
        <v>50</v>
      </c>
      <c r="Q49" t="s">
        <v>53</v>
      </c>
      <c r="R49">
        <v>147</v>
      </c>
      <c r="S49">
        <v>15</v>
      </c>
      <c r="T49" t="s">
        <v>163</v>
      </c>
      <c r="U49">
        <v>1</v>
      </c>
      <c r="V49" t="s">
        <v>435</v>
      </c>
      <c r="W49" t="s">
        <v>50</v>
      </c>
      <c r="X49">
        <v>149.00003000000001</v>
      </c>
      <c r="Y49">
        <v>171806</v>
      </c>
      <c r="Z49" t="s">
        <v>433</v>
      </c>
      <c r="AA49" t="s">
        <v>434</v>
      </c>
      <c r="AB49" t="s">
        <v>200</v>
      </c>
      <c r="AC49" t="s">
        <v>49</v>
      </c>
      <c r="AD49">
        <v>15</v>
      </c>
      <c r="AE49" t="s">
        <v>58</v>
      </c>
      <c r="AF49">
        <v>150</v>
      </c>
      <c r="AG49" t="s">
        <v>59</v>
      </c>
      <c r="AH49">
        <v>41568</v>
      </c>
      <c r="AI49" t="s">
        <v>436</v>
      </c>
      <c r="AJ49" t="s">
        <v>83</v>
      </c>
      <c r="AK49">
        <v>2000</v>
      </c>
      <c r="AL49">
        <v>200</v>
      </c>
      <c r="AM49">
        <v>2200</v>
      </c>
      <c r="AN49">
        <v>330000</v>
      </c>
      <c r="AO49">
        <v>41850</v>
      </c>
      <c r="AP49">
        <v>39900</v>
      </c>
      <c r="AQ49">
        <v>27030</v>
      </c>
      <c r="AR49">
        <v>0</v>
      </c>
      <c r="AS49" t="s">
        <v>66</v>
      </c>
      <c r="AT49">
        <v>27030</v>
      </c>
      <c r="AU49">
        <v>36260</v>
      </c>
    </row>
    <row r="50" spans="1:47" x14ac:dyDescent="0.3">
      <c r="A50">
        <v>124</v>
      </c>
      <c r="B50" t="s">
        <v>47</v>
      </c>
      <c r="C50">
        <v>2822</v>
      </c>
      <c r="D50">
        <v>8730</v>
      </c>
      <c r="E50" t="s">
        <v>108</v>
      </c>
      <c r="F50" t="s">
        <v>49</v>
      </c>
      <c r="G50">
        <v>172016</v>
      </c>
      <c r="H50">
        <v>31</v>
      </c>
      <c r="I50">
        <v>0.5</v>
      </c>
      <c r="J50" t="s">
        <v>50</v>
      </c>
      <c r="K50" t="s">
        <v>50</v>
      </c>
      <c r="L50" t="s">
        <v>434</v>
      </c>
      <c r="M50" t="s">
        <v>437</v>
      </c>
      <c r="N50">
        <v>29</v>
      </c>
      <c r="O50">
        <v>29</v>
      </c>
      <c r="P50" t="s">
        <v>50</v>
      </c>
      <c r="Q50" t="s">
        <v>53</v>
      </c>
      <c r="R50">
        <v>295</v>
      </c>
      <c r="S50">
        <v>15</v>
      </c>
      <c r="T50" t="s">
        <v>163</v>
      </c>
      <c r="U50">
        <v>1</v>
      </c>
      <c r="V50" t="s">
        <v>435</v>
      </c>
      <c r="W50" t="s">
        <v>50</v>
      </c>
      <c r="X50">
        <v>296.006821</v>
      </c>
      <c r="Y50">
        <v>172016</v>
      </c>
      <c r="Z50" t="s">
        <v>434</v>
      </c>
      <c r="AA50" t="s">
        <v>437</v>
      </c>
      <c r="AB50" t="s">
        <v>200</v>
      </c>
      <c r="AC50" t="s">
        <v>49</v>
      </c>
      <c r="AD50">
        <v>15</v>
      </c>
      <c r="AE50" t="s">
        <v>58</v>
      </c>
      <c r="AF50">
        <v>295</v>
      </c>
      <c r="AG50" t="s">
        <v>59</v>
      </c>
      <c r="AH50">
        <v>41569</v>
      </c>
      <c r="AI50" t="s">
        <v>438</v>
      </c>
      <c r="AJ50" t="s">
        <v>83</v>
      </c>
      <c r="AK50">
        <v>2000</v>
      </c>
      <c r="AL50">
        <v>200</v>
      </c>
      <c r="AM50">
        <v>2200</v>
      </c>
      <c r="AN50">
        <v>649000</v>
      </c>
      <c r="AO50">
        <v>63390</v>
      </c>
      <c r="AP50">
        <v>59550</v>
      </c>
      <c r="AQ50">
        <v>44330</v>
      </c>
      <c r="AR50">
        <v>0</v>
      </c>
      <c r="AS50" t="s">
        <v>66</v>
      </c>
      <c r="AT50">
        <v>44330</v>
      </c>
      <c r="AU50">
        <v>55760</v>
      </c>
    </row>
    <row r="51" spans="1:47" x14ac:dyDescent="0.3">
      <c r="A51">
        <v>132</v>
      </c>
      <c r="B51" t="s">
        <v>47</v>
      </c>
      <c r="C51">
        <v>2916</v>
      </c>
      <c r="D51">
        <v>9016</v>
      </c>
      <c r="E51" t="s">
        <v>108</v>
      </c>
      <c r="F51" t="s">
        <v>49</v>
      </c>
      <c r="G51">
        <v>171943</v>
      </c>
      <c r="H51">
        <v>31</v>
      </c>
      <c r="I51">
        <v>0.5</v>
      </c>
      <c r="J51" t="s">
        <v>50</v>
      </c>
      <c r="K51" t="s">
        <v>50</v>
      </c>
      <c r="L51" t="s">
        <v>455</v>
      </c>
      <c r="M51" t="s">
        <v>433</v>
      </c>
      <c r="N51">
        <v>29</v>
      </c>
      <c r="O51">
        <v>29</v>
      </c>
      <c r="P51" t="s">
        <v>50</v>
      </c>
      <c r="Q51" t="s">
        <v>53</v>
      </c>
      <c r="R51">
        <v>119</v>
      </c>
      <c r="S51">
        <v>15</v>
      </c>
      <c r="T51" t="s">
        <v>163</v>
      </c>
      <c r="U51">
        <v>1</v>
      </c>
      <c r="V51" t="s">
        <v>435</v>
      </c>
      <c r="W51" t="s">
        <v>50</v>
      </c>
      <c r="X51">
        <v>123.512146</v>
      </c>
      <c r="Y51">
        <v>171943</v>
      </c>
      <c r="Z51" t="s">
        <v>455</v>
      </c>
      <c r="AA51" t="s">
        <v>433</v>
      </c>
      <c r="AB51" t="s">
        <v>200</v>
      </c>
      <c r="AC51" t="s">
        <v>49</v>
      </c>
      <c r="AD51">
        <v>15</v>
      </c>
      <c r="AE51" t="s">
        <v>58</v>
      </c>
      <c r="AF51">
        <v>120</v>
      </c>
      <c r="AG51" t="s">
        <v>59</v>
      </c>
      <c r="AH51">
        <v>41569</v>
      </c>
      <c r="AI51" t="s">
        <v>456</v>
      </c>
      <c r="AJ51" t="s">
        <v>83</v>
      </c>
      <c r="AK51">
        <v>2000</v>
      </c>
      <c r="AL51">
        <v>200</v>
      </c>
      <c r="AM51">
        <v>2200</v>
      </c>
      <c r="AN51">
        <v>264000</v>
      </c>
      <c r="AO51">
        <v>37250</v>
      </c>
      <c r="AP51">
        <v>35690</v>
      </c>
      <c r="AQ51">
        <v>25070</v>
      </c>
      <c r="AR51">
        <v>0</v>
      </c>
      <c r="AS51" t="s">
        <v>66</v>
      </c>
      <c r="AT51">
        <v>25070</v>
      </c>
      <c r="AU51">
        <v>32670</v>
      </c>
    </row>
    <row r="52" spans="1:47" x14ac:dyDescent="0.3">
      <c r="A52">
        <v>252</v>
      </c>
      <c r="B52" t="s">
        <v>47</v>
      </c>
      <c r="C52">
        <v>13379</v>
      </c>
      <c r="D52">
        <v>9514</v>
      </c>
      <c r="E52" t="s">
        <v>108</v>
      </c>
      <c r="F52" t="s">
        <v>49</v>
      </c>
      <c r="G52">
        <v>172055</v>
      </c>
      <c r="H52">
        <v>31</v>
      </c>
      <c r="I52">
        <v>0.5</v>
      </c>
      <c r="J52" t="s">
        <v>50</v>
      </c>
      <c r="K52" t="s">
        <v>50</v>
      </c>
      <c r="L52" t="s">
        <v>437</v>
      </c>
      <c r="M52" t="s">
        <v>713</v>
      </c>
      <c r="N52">
        <v>29</v>
      </c>
      <c r="O52">
        <v>30</v>
      </c>
      <c r="P52" t="s">
        <v>50</v>
      </c>
      <c r="Q52" t="s">
        <v>53</v>
      </c>
      <c r="R52">
        <v>191</v>
      </c>
      <c r="S52">
        <v>15</v>
      </c>
      <c r="T52" t="s">
        <v>163</v>
      </c>
      <c r="U52">
        <v>1</v>
      </c>
      <c r="V52" t="s">
        <v>435</v>
      </c>
      <c r="W52" t="s">
        <v>50</v>
      </c>
      <c r="X52">
        <v>198.12566000000001</v>
      </c>
      <c r="Y52">
        <v>172055</v>
      </c>
      <c r="Z52" t="s">
        <v>437</v>
      </c>
      <c r="AA52" t="s">
        <v>714</v>
      </c>
      <c r="AB52" t="s">
        <v>200</v>
      </c>
      <c r="AC52" t="s">
        <v>49</v>
      </c>
      <c r="AD52">
        <v>15</v>
      </c>
      <c r="AE52" t="s">
        <v>58</v>
      </c>
      <c r="AF52">
        <v>190</v>
      </c>
      <c r="AG52" t="s">
        <v>59</v>
      </c>
      <c r="AH52">
        <v>41569</v>
      </c>
      <c r="AI52" t="s">
        <v>272</v>
      </c>
      <c r="AJ52" t="s">
        <v>83</v>
      </c>
      <c r="AK52">
        <v>2000</v>
      </c>
      <c r="AL52">
        <v>200</v>
      </c>
      <c r="AM52">
        <v>2200</v>
      </c>
      <c r="AN52">
        <v>418000</v>
      </c>
      <c r="AO52">
        <v>54330</v>
      </c>
      <c r="AP52">
        <v>51860</v>
      </c>
      <c r="AQ52">
        <v>32320</v>
      </c>
      <c r="AR52">
        <v>0</v>
      </c>
      <c r="AS52" t="s">
        <v>66</v>
      </c>
      <c r="AT52">
        <v>32320</v>
      </c>
      <c r="AU52">
        <v>46170</v>
      </c>
    </row>
    <row r="53" spans="1:47" x14ac:dyDescent="0.3">
      <c r="A53">
        <v>253</v>
      </c>
      <c r="B53" t="s">
        <v>47</v>
      </c>
      <c r="C53">
        <v>13380</v>
      </c>
      <c r="D53">
        <v>9518</v>
      </c>
      <c r="E53" t="s">
        <v>108</v>
      </c>
      <c r="F53" t="s">
        <v>49</v>
      </c>
      <c r="G53">
        <v>171656</v>
      </c>
      <c r="H53">
        <v>31</v>
      </c>
      <c r="I53">
        <v>1</v>
      </c>
      <c r="J53" t="s">
        <v>50</v>
      </c>
      <c r="K53" t="s">
        <v>50</v>
      </c>
      <c r="L53" t="s">
        <v>713</v>
      </c>
      <c r="M53" t="s">
        <v>715</v>
      </c>
      <c r="N53">
        <v>30</v>
      </c>
      <c r="O53">
        <v>30</v>
      </c>
      <c r="P53" t="s">
        <v>50</v>
      </c>
      <c r="Q53" t="s">
        <v>53</v>
      </c>
      <c r="R53">
        <v>12</v>
      </c>
      <c r="S53">
        <v>15</v>
      </c>
      <c r="T53" t="s">
        <v>163</v>
      </c>
      <c r="U53">
        <v>1</v>
      </c>
      <c r="V53" t="s">
        <v>435</v>
      </c>
      <c r="W53" t="s">
        <v>50</v>
      </c>
      <c r="X53">
        <v>9.9406879999999997</v>
      </c>
      <c r="Y53">
        <v>171656</v>
      </c>
      <c r="Z53" t="s">
        <v>714</v>
      </c>
      <c r="AA53" t="s">
        <v>715</v>
      </c>
      <c r="AB53" t="s">
        <v>200</v>
      </c>
      <c r="AC53" t="s">
        <v>49</v>
      </c>
      <c r="AD53">
        <v>15</v>
      </c>
      <c r="AE53" t="s">
        <v>58</v>
      </c>
      <c r="AF53">
        <v>15</v>
      </c>
      <c r="AG53" t="s">
        <v>59</v>
      </c>
      <c r="AH53">
        <v>41569</v>
      </c>
      <c r="AI53" t="s">
        <v>716</v>
      </c>
      <c r="AJ53" t="s">
        <v>83</v>
      </c>
      <c r="AK53">
        <v>2000</v>
      </c>
      <c r="AL53">
        <v>225</v>
      </c>
      <c r="AM53">
        <v>2225</v>
      </c>
      <c r="AN53">
        <v>33375</v>
      </c>
      <c r="AO53">
        <v>20810</v>
      </c>
      <c r="AP53">
        <v>20620</v>
      </c>
      <c r="AQ53">
        <v>14200</v>
      </c>
      <c r="AR53">
        <v>0</v>
      </c>
      <c r="AS53" t="s">
        <v>66</v>
      </c>
      <c r="AT53">
        <v>14200</v>
      </c>
      <c r="AU53">
        <v>18540</v>
      </c>
    </row>
    <row r="54" spans="1:47" x14ac:dyDescent="0.3">
      <c r="A54">
        <v>254</v>
      </c>
      <c r="B54" t="s">
        <v>47</v>
      </c>
      <c r="C54">
        <v>13381</v>
      </c>
      <c r="D54">
        <v>9517</v>
      </c>
      <c r="E54" t="s">
        <v>108</v>
      </c>
      <c r="F54" t="s">
        <v>49</v>
      </c>
      <c r="G54">
        <v>171722</v>
      </c>
      <c r="H54">
        <v>31</v>
      </c>
      <c r="I54">
        <v>1</v>
      </c>
      <c r="J54" t="s">
        <v>50</v>
      </c>
      <c r="K54" t="s">
        <v>50</v>
      </c>
      <c r="L54" t="s">
        <v>717</v>
      </c>
      <c r="M54" t="s">
        <v>715</v>
      </c>
      <c r="N54">
        <v>29</v>
      </c>
      <c r="O54">
        <v>30</v>
      </c>
      <c r="P54" t="s">
        <v>50</v>
      </c>
      <c r="Q54" t="s">
        <v>53</v>
      </c>
      <c r="R54">
        <v>6</v>
      </c>
      <c r="S54">
        <v>15</v>
      </c>
      <c r="T54" t="s">
        <v>163</v>
      </c>
      <c r="U54">
        <v>1</v>
      </c>
      <c r="V54" t="s">
        <v>435</v>
      </c>
      <c r="W54" t="s">
        <v>50</v>
      </c>
      <c r="X54">
        <v>7.5675790000000003</v>
      </c>
      <c r="Y54">
        <v>171722</v>
      </c>
      <c r="Z54" t="s">
        <v>717</v>
      </c>
      <c r="AA54" t="s">
        <v>715</v>
      </c>
      <c r="AB54" t="s">
        <v>200</v>
      </c>
      <c r="AC54" t="s">
        <v>49</v>
      </c>
      <c r="AD54">
        <v>15</v>
      </c>
      <c r="AE54" t="s">
        <v>58</v>
      </c>
      <c r="AF54">
        <v>10</v>
      </c>
      <c r="AG54" t="s">
        <v>59</v>
      </c>
      <c r="AH54">
        <v>41569</v>
      </c>
      <c r="AI54" t="s">
        <v>272</v>
      </c>
      <c r="AJ54" t="s">
        <v>61</v>
      </c>
      <c r="AK54">
        <v>1000</v>
      </c>
      <c r="AL54">
        <v>225</v>
      </c>
      <c r="AM54">
        <v>1225</v>
      </c>
      <c r="AN54">
        <v>12250</v>
      </c>
      <c r="AO54">
        <v>19900</v>
      </c>
      <c r="AP54">
        <v>19770</v>
      </c>
      <c r="AQ54">
        <v>12540</v>
      </c>
      <c r="AR54">
        <v>0</v>
      </c>
      <c r="AS54" t="s">
        <v>66</v>
      </c>
      <c r="AT54">
        <v>12540</v>
      </c>
      <c r="AU54">
        <v>17400</v>
      </c>
    </row>
    <row r="55" spans="1:47" x14ac:dyDescent="0.3">
      <c r="A55">
        <v>256</v>
      </c>
      <c r="B55" t="s">
        <v>47</v>
      </c>
      <c r="C55">
        <v>15116</v>
      </c>
      <c r="D55">
        <v>2523</v>
      </c>
      <c r="E55" t="s">
        <v>108</v>
      </c>
      <c r="F55" t="s">
        <v>49</v>
      </c>
      <c r="G55">
        <v>172433</v>
      </c>
      <c r="H55">
        <v>31</v>
      </c>
      <c r="I55">
        <v>0.5</v>
      </c>
      <c r="J55" t="s">
        <v>50</v>
      </c>
      <c r="K55" t="s">
        <v>50</v>
      </c>
      <c r="L55" t="s">
        <v>722</v>
      </c>
      <c r="M55" t="s">
        <v>723</v>
      </c>
      <c r="N55">
        <v>29</v>
      </c>
      <c r="O55">
        <v>30</v>
      </c>
      <c r="P55" t="s">
        <v>50</v>
      </c>
      <c r="Q55" t="s">
        <v>53</v>
      </c>
      <c r="R55">
        <v>34</v>
      </c>
      <c r="S55">
        <v>18</v>
      </c>
      <c r="T55" t="s">
        <v>163</v>
      </c>
      <c r="U55">
        <v>1</v>
      </c>
      <c r="V55" t="s">
        <v>724</v>
      </c>
      <c r="W55" t="s">
        <v>50</v>
      </c>
      <c r="X55">
        <v>39.183368999999999</v>
      </c>
      <c r="Y55">
        <v>172433</v>
      </c>
      <c r="Z55" t="s">
        <v>722</v>
      </c>
      <c r="AA55" t="s">
        <v>723</v>
      </c>
      <c r="AB55" t="s">
        <v>193</v>
      </c>
      <c r="AC55" t="s">
        <v>49</v>
      </c>
      <c r="AD55">
        <v>21</v>
      </c>
      <c r="AE55">
        <v>15</v>
      </c>
      <c r="AF55">
        <v>35</v>
      </c>
      <c r="AG55" t="s">
        <v>59</v>
      </c>
      <c r="AH55">
        <v>41569</v>
      </c>
      <c r="AI55" t="s">
        <v>725</v>
      </c>
      <c r="AJ55" t="s">
        <v>83</v>
      </c>
      <c r="AK55">
        <v>2000</v>
      </c>
      <c r="AL55">
        <v>200</v>
      </c>
      <c r="AM55">
        <v>2200</v>
      </c>
      <c r="AN55">
        <v>77000</v>
      </c>
      <c r="AO55">
        <v>27430</v>
      </c>
      <c r="AP55">
        <v>26750</v>
      </c>
      <c r="AQ55">
        <v>15990</v>
      </c>
      <c r="AR55">
        <v>0</v>
      </c>
      <c r="AS55" t="s">
        <v>66</v>
      </c>
      <c r="AT55">
        <v>15990</v>
      </c>
      <c r="AU55">
        <v>23390</v>
      </c>
    </row>
    <row r="56" spans="1:47" x14ac:dyDescent="0.3">
      <c r="A56">
        <v>283</v>
      </c>
      <c r="B56" t="s">
        <v>47</v>
      </c>
      <c r="C56">
        <v>15236</v>
      </c>
      <c r="D56">
        <v>8199</v>
      </c>
      <c r="E56" t="s">
        <v>774</v>
      </c>
      <c r="F56" t="s">
        <v>49</v>
      </c>
      <c r="G56">
        <v>166089</v>
      </c>
      <c r="H56">
        <v>31</v>
      </c>
      <c r="I56">
        <v>0.5</v>
      </c>
      <c r="J56" t="s">
        <v>50</v>
      </c>
      <c r="K56" t="s">
        <v>108</v>
      </c>
      <c r="L56" t="s">
        <v>775</v>
      </c>
      <c r="M56" t="s">
        <v>776</v>
      </c>
      <c r="N56">
        <v>29</v>
      </c>
      <c r="O56">
        <v>29</v>
      </c>
      <c r="P56" t="s">
        <v>50</v>
      </c>
      <c r="Q56" t="s">
        <v>53</v>
      </c>
      <c r="R56">
        <v>40</v>
      </c>
      <c r="S56">
        <v>18</v>
      </c>
      <c r="T56" t="s">
        <v>163</v>
      </c>
      <c r="U56">
        <v>1</v>
      </c>
      <c r="V56" t="s">
        <v>777</v>
      </c>
      <c r="W56" t="s">
        <v>50</v>
      </c>
      <c r="X56">
        <v>30.797588999999999</v>
      </c>
      <c r="Y56">
        <v>166089</v>
      </c>
      <c r="Z56" t="s">
        <v>775</v>
      </c>
      <c r="AA56" t="s">
        <v>776</v>
      </c>
      <c r="AB56" t="s">
        <v>193</v>
      </c>
      <c r="AC56" t="s">
        <v>49</v>
      </c>
      <c r="AD56">
        <v>18</v>
      </c>
      <c r="AE56" t="s">
        <v>58</v>
      </c>
      <c r="AF56">
        <v>55</v>
      </c>
      <c r="AG56" t="s">
        <v>59</v>
      </c>
      <c r="AH56">
        <v>41585</v>
      </c>
      <c r="AI56" t="s">
        <v>778</v>
      </c>
      <c r="AJ56" t="s">
        <v>83</v>
      </c>
      <c r="AK56">
        <v>2000</v>
      </c>
      <c r="AL56">
        <v>50</v>
      </c>
      <c r="AM56">
        <v>2050</v>
      </c>
      <c r="AN56">
        <v>112750</v>
      </c>
      <c r="AO56">
        <v>19640</v>
      </c>
      <c r="AP56">
        <v>18580</v>
      </c>
      <c r="AQ56">
        <v>13860</v>
      </c>
      <c r="AR56">
        <v>0</v>
      </c>
      <c r="AS56" t="s">
        <v>66</v>
      </c>
      <c r="AT56">
        <v>13860</v>
      </c>
      <c r="AU56">
        <v>17360</v>
      </c>
    </row>
    <row r="57" spans="1:47" x14ac:dyDescent="0.3">
      <c r="A57">
        <v>126</v>
      </c>
      <c r="B57" t="s">
        <v>47</v>
      </c>
      <c r="C57">
        <v>2850</v>
      </c>
      <c r="D57">
        <v>8805</v>
      </c>
      <c r="E57" t="s">
        <v>108</v>
      </c>
      <c r="F57" t="s">
        <v>49</v>
      </c>
      <c r="G57">
        <v>269254</v>
      </c>
      <c r="H57">
        <v>31</v>
      </c>
      <c r="I57">
        <v>0.5</v>
      </c>
      <c r="J57" t="s">
        <v>50</v>
      </c>
      <c r="K57" t="s">
        <v>50</v>
      </c>
      <c r="L57" t="s">
        <v>441</v>
      </c>
      <c r="M57" t="s">
        <v>262</v>
      </c>
      <c r="N57">
        <v>29</v>
      </c>
      <c r="O57">
        <v>32</v>
      </c>
      <c r="P57" t="s">
        <v>50</v>
      </c>
      <c r="Q57" t="s">
        <v>53</v>
      </c>
      <c r="R57">
        <v>31</v>
      </c>
      <c r="S57">
        <v>18</v>
      </c>
      <c r="T57" t="s">
        <v>187</v>
      </c>
      <c r="U57">
        <v>1</v>
      </c>
      <c r="V57" t="s">
        <v>192</v>
      </c>
      <c r="W57" t="s">
        <v>50</v>
      </c>
      <c r="X57">
        <v>34.828977000000002</v>
      </c>
      <c r="Y57">
        <v>269254</v>
      </c>
      <c r="Z57" t="s">
        <v>441</v>
      </c>
      <c r="AA57" t="s">
        <v>264</v>
      </c>
      <c r="AB57" t="s">
        <v>193</v>
      </c>
      <c r="AC57" t="s">
        <v>49</v>
      </c>
      <c r="AD57">
        <v>18</v>
      </c>
      <c r="AE57" t="s">
        <v>58</v>
      </c>
      <c r="AF57">
        <v>30</v>
      </c>
      <c r="AG57" t="s">
        <v>59</v>
      </c>
      <c r="AH57">
        <v>41570</v>
      </c>
      <c r="AI57" t="s">
        <v>442</v>
      </c>
      <c r="AJ57" t="s">
        <v>83</v>
      </c>
      <c r="AK57">
        <v>2000</v>
      </c>
      <c r="AL57">
        <v>200</v>
      </c>
      <c r="AM57">
        <v>2200</v>
      </c>
      <c r="AN57">
        <v>66000</v>
      </c>
      <c r="AO57">
        <v>21810</v>
      </c>
      <c r="AP57">
        <v>21230</v>
      </c>
      <c r="AQ57">
        <v>13000</v>
      </c>
      <c r="AR57">
        <v>0</v>
      </c>
      <c r="AS57" t="s">
        <v>66</v>
      </c>
      <c r="AT57">
        <v>13000</v>
      </c>
      <c r="AU57">
        <v>18680</v>
      </c>
    </row>
    <row r="58" spans="1:47" x14ac:dyDescent="0.3">
      <c r="A58">
        <v>290</v>
      </c>
      <c r="B58" t="s">
        <v>47</v>
      </c>
      <c r="C58">
        <v>17054</v>
      </c>
      <c r="D58">
        <v>8823</v>
      </c>
      <c r="E58" t="s">
        <v>108</v>
      </c>
      <c r="F58" t="s">
        <v>49</v>
      </c>
      <c r="G58">
        <v>269250</v>
      </c>
      <c r="H58">
        <v>31</v>
      </c>
      <c r="I58">
        <v>0.5</v>
      </c>
      <c r="J58" t="s">
        <v>50</v>
      </c>
      <c r="K58" t="s">
        <v>50</v>
      </c>
      <c r="L58" t="s">
        <v>792</v>
      </c>
      <c r="M58" t="s">
        <v>636</v>
      </c>
      <c r="N58">
        <v>29</v>
      </c>
      <c r="O58">
        <v>29</v>
      </c>
      <c r="P58" t="s">
        <v>50</v>
      </c>
      <c r="Q58" t="s">
        <v>53</v>
      </c>
      <c r="R58">
        <v>201</v>
      </c>
      <c r="S58">
        <v>24</v>
      </c>
      <c r="T58" t="s">
        <v>187</v>
      </c>
      <c r="U58">
        <v>1</v>
      </c>
      <c r="V58" t="s">
        <v>192</v>
      </c>
      <c r="W58" t="s">
        <v>50</v>
      </c>
      <c r="X58">
        <v>200.58491900000001</v>
      </c>
      <c r="Y58">
        <v>269250</v>
      </c>
      <c r="Z58" t="s">
        <v>792</v>
      </c>
      <c r="AA58" t="s">
        <v>638</v>
      </c>
      <c r="AB58" t="s">
        <v>193</v>
      </c>
      <c r="AC58" t="s">
        <v>49</v>
      </c>
      <c r="AD58">
        <v>24</v>
      </c>
      <c r="AE58" t="s">
        <v>58</v>
      </c>
      <c r="AF58">
        <v>210</v>
      </c>
      <c r="AG58" t="s">
        <v>59</v>
      </c>
      <c r="AH58">
        <v>41585</v>
      </c>
      <c r="AI58" t="s">
        <v>793</v>
      </c>
      <c r="AJ58" t="s">
        <v>83</v>
      </c>
      <c r="AK58">
        <v>2000</v>
      </c>
      <c r="AL58">
        <v>225</v>
      </c>
      <c r="AM58">
        <v>2225</v>
      </c>
      <c r="AN58">
        <v>467250</v>
      </c>
      <c r="AO58">
        <v>82280</v>
      </c>
      <c r="AP58">
        <v>78180</v>
      </c>
      <c r="AQ58">
        <v>57500</v>
      </c>
      <c r="AR58">
        <v>56810</v>
      </c>
      <c r="AS58" t="s">
        <v>71</v>
      </c>
      <c r="AT58">
        <v>56810</v>
      </c>
      <c r="AU58">
        <v>68690</v>
      </c>
    </row>
    <row r="59" spans="1:47" x14ac:dyDescent="0.3">
      <c r="A59">
        <v>291</v>
      </c>
      <c r="B59" t="s">
        <v>47</v>
      </c>
      <c r="C59">
        <v>17059</v>
      </c>
      <c r="D59">
        <v>18115</v>
      </c>
      <c r="E59" t="s">
        <v>403</v>
      </c>
      <c r="F59" t="s">
        <v>49</v>
      </c>
      <c r="G59">
        <v>165327</v>
      </c>
      <c r="H59">
        <v>31</v>
      </c>
      <c r="I59">
        <v>0.5</v>
      </c>
      <c r="J59" t="s">
        <v>50</v>
      </c>
      <c r="K59" t="s">
        <v>50</v>
      </c>
      <c r="L59" t="s">
        <v>794</v>
      </c>
      <c r="M59" t="s">
        <v>795</v>
      </c>
      <c r="N59">
        <v>30</v>
      </c>
      <c r="O59">
        <v>30</v>
      </c>
      <c r="P59" t="s">
        <v>50</v>
      </c>
      <c r="Q59" t="s">
        <v>53</v>
      </c>
      <c r="R59">
        <v>180</v>
      </c>
      <c r="S59">
        <v>24</v>
      </c>
      <c r="T59" t="s">
        <v>187</v>
      </c>
      <c r="U59">
        <v>1</v>
      </c>
      <c r="V59" t="s">
        <v>192</v>
      </c>
      <c r="W59" t="s">
        <v>50</v>
      </c>
      <c r="X59">
        <v>170.87548699999999</v>
      </c>
      <c r="Y59">
        <v>165327</v>
      </c>
      <c r="Z59" t="s">
        <v>794</v>
      </c>
      <c r="AA59" t="s">
        <v>795</v>
      </c>
      <c r="AB59" t="s">
        <v>193</v>
      </c>
      <c r="AC59" t="s">
        <v>49</v>
      </c>
      <c r="AD59">
        <v>18</v>
      </c>
      <c r="AE59" t="s">
        <v>58</v>
      </c>
      <c r="AF59">
        <v>170</v>
      </c>
      <c r="AG59" t="s">
        <v>59</v>
      </c>
      <c r="AH59">
        <v>41585</v>
      </c>
      <c r="AI59" t="s">
        <v>796</v>
      </c>
      <c r="AJ59" t="s">
        <v>83</v>
      </c>
      <c r="AK59">
        <v>2000</v>
      </c>
      <c r="AL59">
        <v>175</v>
      </c>
      <c r="AM59">
        <v>2175</v>
      </c>
      <c r="AN59">
        <v>369750</v>
      </c>
      <c r="AO59">
        <v>56190</v>
      </c>
      <c r="AP59">
        <v>52870</v>
      </c>
      <c r="AQ59">
        <v>30710</v>
      </c>
      <c r="AR59">
        <v>0</v>
      </c>
      <c r="AS59" t="s">
        <v>66</v>
      </c>
      <c r="AT59">
        <v>30710</v>
      </c>
      <c r="AU59">
        <v>46590</v>
      </c>
    </row>
    <row r="60" spans="1:47" x14ac:dyDescent="0.3">
      <c r="A60">
        <v>358</v>
      </c>
      <c r="B60" t="s">
        <v>47</v>
      </c>
      <c r="C60">
        <v>24098</v>
      </c>
      <c r="D60">
        <v>131240</v>
      </c>
      <c r="E60" t="s">
        <v>108</v>
      </c>
      <c r="F60" t="s">
        <v>49</v>
      </c>
      <c r="G60">
        <v>269255</v>
      </c>
      <c r="H60">
        <v>31</v>
      </c>
      <c r="I60">
        <v>0.5</v>
      </c>
      <c r="J60" t="s">
        <v>50</v>
      </c>
      <c r="K60" t="s">
        <v>50</v>
      </c>
      <c r="L60" t="s">
        <v>949</v>
      </c>
      <c r="M60" t="s">
        <v>636</v>
      </c>
      <c r="N60">
        <v>29</v>
      </c>
      <c r="O60">
        <v>29</v>
      </c>
      <c r="P60" t="s">
        <v>50</v>
      </c>
      <c r="Q60" t="s">
        <v>53</v>
      </c>
      <c r="R60">
        <v>261</v>
      </c>
      <c r="S60">
        <v>18</v>
      </c>
      <c r="T60" t="s">
        <v>187</v>
      </c>
      <c r="U60">
        <v>1</v>
      </c>
      <c r="V60" t="s">
        <v>192</v>
      </c>
      <c r="W60" t="s">
        <v>50</v>
      </c>
      <c r="X60">
        <v>261.04335800000001</v>
      </c>
      <c r="Y60">
        <v>269255</v>
      </c>
      <c r="Z60" t="s">
        <v>949</v>
      </c>
      <c r="AA60" t="s">
        <v>638</v>
      </c>
      <c r="AB60" t="s">
        <v>193</v>
      </c>
      <c r="AC60" t="s">
        <v>49</v>
      </c>
      <c r="AD60">
        <v>18</v>
      </c>
      <c r="AE60" t="s">
        <v>58</v>
      </c>
      <c r="AF60">
        <v>260</v>
      </c>
      <c r="AG60" t="s">
        <v>59</v>
      </c>
      <c r="AH60">
        <v>41569</v>
      </c>
      <c r="AI60" t="s">
        <v>950</v>
      </c>
      <c r="AJ60" t="s">
        <v>83</v>
      </c>
      <c r="AK60">
        <v>2000</v>
      </c>
      <c r="AL60">
        <v>200</v>
      </c>
      <c r="AM60">
        <v>2200</v>
      </c>
      <c r="AN60">
        <v>572000</v>
      </c>
      <c r="AO60">
        <v>73570</v>
      </c>
      <c r="AP60">
        <v>68500</v>
      </c>
      <c r="AQ60">
        <v>46690</v>
      </c>
      <c r="AR60">
        <v>0</v>
      </c>
      <c r="AS60" t="s">
        <v>66</v>
      </c>
      <c r="AT60">
        <v>46690</v>
      </c>
      <c r="AU60">
        <v>62920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5"/>
  <sheetViews>
    <sheetView workbookViewId="0">
      <pane ySplit="9240" topLeftCell="A45"/>
      <selection activeCell="G2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1240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10" t="s">
        <v>1185</v>
      </c>
      <c r="B3" s="26">
        <f>SUM(B8:B47)</f>
        <v>526910</v>
      </c>
      <c r="C3" s="27">
        <f>H3/D3</f>
        <v>2237.1595330739301</v>
      </c>
      <c r="D3" s="28">
        <f>SUM(D8:D47)</f>
        <v>1285</v>
      </c>
      <c r="E3" s="47"/>
      <c r="F3" s="47"/>
      <c r="G3" s="47"/>
      <c r="H3">
        <f>SUM(H8:H47)</f>
        <v>2874750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24" si="0">Y49</f>
        <v>170948</v>
      </c>
      <c r="B8" s="25">
        <f t="shared" ref="B8:B24" si="1">AU49</f>
        <v>19650</v>
      </c>
      <c r="C8" s="21">
        <f t="shared" ref="C8:C24" si="2">AM49</f>
        <v>1225</v>
      </c>
      <c r="D8" s="21">
        <f t="shared" ref="D8:D24" si="3">AF49</f>
        <v>40</v>
      </c>
      <c r="E8" s="22">
        <f t="shared" ref="E8:E24" si="4">AD49</f>
        <v>12</v>
      </c>
      <c r="F8" s="23" t="str">
        <f t="shared" ref="F8:F24" si="5">AE49</f>
        <v>-</v>
      </c>
      <c r="G8" s="24" t="str">
        <f t="shared" ref="G8:G24" si="6">V49</f>
        <v>05A</v>
      </c>
      <c r="H8">
        <f t="shared" ref="H8:H24" si="7">AN49</f>
        <v>49000</v>
      </c>
    </row>
    <row r="9" spans="1:8" x14ac:dyDescent="0.3">
      <c r="A9" s="20">
        <f t="shared" si="0"/>
        <v>170912</v>
      </c>
      <c r="B9" s="25">
        <f t="shared" si="1"/>
        <v>24330</v>
      </c>
      <c r="C9" s="21">
        <f t="shared" si="2"/>
        <v>1200</v>
      </c>
      <c r="D9" s="21">
        <f t="shared" si="3"/>
        <v>50</v>
      </c>
      <c r="E9" s="22">
        <f t="shared" si="4"/>
        <v>24</v>
      </c>
      <c r="F9" s="23" t="str">
        <f t="shared" si="5"/>
        <v>-</v>
      </c>
      <c r="G9" s="24" t="str">
        <f t="shared" si="6"/>
        <v>05B</v>
      </c>
      <c r="H9">
        <f t="shared" si="7"/>
        <v>60000</v>
      </c>
    </row>
    <row r="10" spans="1:8" x14ac:dyDescent="0.3">
      <c r="A10" s="20">
        <f t="shared" si="0"/>
        <v>170971</v>
      </c>
      <c r="B10" s="25">
        <f t="shared" si="1"/>
        <v>40890</v>
      </c>
      <c r="C10" s="21">
        <f t="shared" si="2"/>
        <v>3200</v>
      </c>
      <c r="D10" s="21">
        <f t="shared" si="3"/>
        <v>135</v>
      </c>
      <c r="E10" s="22">
        <f t="shared" si="4"/>
        <v>18</v>
      </c>
      <c r="F10" s="23" t="str">
        <f t="shared" si="5"/>
        <v>-</v>
      </c>
      <c r="G10" s="24" t="str">
        <f t="shared" si="6"/>
        <v>05B</v>
      </c>
      <c r="H10">
        <f t="shared" si="7"/>
        <v>432000</v>
      </c>
    </row>
    <row r="11" spans="1:8" x14ac:dyDescent="0.3">
      <c r="A11" s="20">
        <f t="shared" si="0"/>
        <v>171005</v>
      </c>
      <c r="B11" s="25">
        <f t="shared" si="1"/>
        <v>23220</v>
      </c>
      <c r="C11" s="21">
        <f t="shared" si="2"/>
        <v>1200</v>
      </c>
      <c r="D11" s="21">
        <f t="shared" si="3"/>
        <v>45</v>
      </c>
      <c r="E11" s="22">
        <f t="shared" si="4"/>
        <v>24</v>
      </c>
      <c r="F11" s="23" t="str">
        <f t="shared" si="5"/>
        <v>-</v>
      </c>
      <c r="G11" s="24" t="str">
        <f t="shared" si="6"/>
        <v>05B</v>
      </c>
      <c r="H11">
        <f t="shared" si="7"/>
        <v>54000</v>
      </c>
    </row>
    <row r="12" spans="1:8" x14ac:dyDescent="0.3">
      <c r="A12" s="20">
        <f t="shared" si="0"/>
        <v>245101</v>
      </c>
      <c r="B12" s="25">
        <f t="shared" si="1"/>
        <v>64520</v>
      </c>
      <c r="C12" s="21">
        <f t="shared" si="2"/>
        <v>2200</v>
      </c>
      <c r="D12" s="21">
        <f t="shared" si="3"/>
        <v>190</v>
      </c>
      <c r="E12" s="22">
        <f t="shared" si="4"/>
        <v>24</v>
      </c>
      <c r="F12" s="23" t="str">
        <f t="shared" si="5"/>
        <v>-</v>
      </c>
      <c r="G12" s="24" t="str">
        <f t="shared" si="6"/>
        <v>05B</v>
      </c>
      <c r="H12">
        <f t="shared" si="7"/>
        <v>418000</v>
      </c>
    </row>
    <row r="13" spans="1:8" x14ac:dyDescent="0.3">
      <c r="A13" s="20">
        <f t="shared" si="0"/>
        <v>171061</v>
      </c>
      <c r="B13" s="25">
        <f t="shared" si="1"/>
        <v>29300</v>
      </c>
      <c r="C13" s="21">
        <f t="shared" si="2"/>
        <v>1200</v>
      </c>
      <c r="D13" s="21">
        <f t="shared" si="3"/>
        <v>65</v>
      </c>
      <c r="E13" s="22">
        <f t="shared" si="4"/>
        <v>24</v>
      </c>
      <c r="F13" s="23" t="str">
        <f t="shared" si="5"/>
        <v>-</v>
      </c>
      <c r="G13" s="24" t="str">
        <f t="shared" si="6"/>
        <v>05B</v>
      </c>
      <c r="H13">
        <f t="shared" si="7"/>
        <v>78000</v>
      </c>
    </row>
    <row r="14" spans="1:8" x14ac:dyDescent="0.3">
      <c r="A14" s="20">
        <f t="shared" si="0"/>
        <v>170756</v>
      </c>
      <c r="B14" s="25">
        <f t="shared" si="1"/>
        <v>28860</v>
      </c>
      <c r="C14" s="21">
        <f t="shared" si="2"/>
        <v>2200</v>
      </c>
      <c r="D14" s="21">
        <f t="shared" si="3"/>
        <v>40</v>
      </c>
      <c r="E14" s="22">
        <f t="shared" si="4"/>
        <v>36</v>
      </c>
      <c r="F14" s="23">
        <f t="shared" si="5"/>
        <v>24</v>
      </c>
      <c r="G14" s="24" t="str">
        <f t="shared" si="6"/>
        <v>05B</v>
      </c>
      <c r="H14">
        <f t="shared" si="7"/>
        <v>88000</v>
      </c>
    </row>
    <row r="15" spans="1:8" x14ac:dyDescent="0.3">
      <c r="A15" s="20">
        <f t="shared" si="0"/>
        <v>171115</v>
      </c>
      <c r="B15" s="25">
        <f t="shared" si="1"/>
        <v>28180</v>
      </c>
      <c r="C15" s="21">
        <f t="shared" si="2"/>
        <v>1325</v>
      </c>
      <c r="D15" s="21">
        <f t="shared" si="3"/>
        <v>70</v>
      </c>
      <c r="E15" s="22">
        <f t="shared" si="4"/>
        <v>18</v>
      </c>
      <c r="F15" s="23" t="str">
        <f t="shared" si="5"/>
        <v>-</v>
      </c>
      <c r="G15" s="24" t="str">
        <f t="shared" si="6"/>
        <v>05C</v>
      </c>
      <c r="H15">
        <f t="shared" si="7"/>
        <v>92750</v>
      </c>
    </row>
    <row r="16" spans="1:8" x14ac:dyDescent="0.3">
      <c r="A16" s="20">
        <f t="shared" si="0"/>
        <v>170970</v>
      </c>
      <c r="B16" s="25">
        <f t="shared" si="1"/>
        <v>22670</v>
      </c>
      <c r="C16" s="21">
        <f t="shared" si="2"/>
        <v>2325</v>
      </c>
      <c r="D16" s="21">
        <f t="shared" si="3"/>
        <v>80</v>
      </c>
      <c r="E16" s="22">
        <f t="shared" si="4"/>
        <v>18</v>
      </c>
      <c r="F16" s="23" t="str">
        <f t="shared" si="5"/>
        <v>-</v>
      </c>
      <c r="G16" s="24" t="str">
        <f t="shared" si="6"/>
        <v>05C</v>
      </c>
      <c r="H16">
        <f t="shared" si="7"/>
        <v>186000</v>
      </c>
    </row>
    <row r="17" spans="1:8" x14ac:dyDescent="0.3">
      <c r="A17" s="20">
        <f t="shared" si="0"/>
        <v>171559</v>
      </c>
      <c r="B17" s="25">
        <f t="shared" si="1"/>
        <v>69190</v>
      </c>
      <c r="C17" s="21">
        <f t="shared" si="2"/>
        <v>2325</v>
      </c>
      <c r="D17" s="21">
        <f t="shared" si="3"/>
        <v>170</v>
      </c>
      <c r="E17" s="22">
        <f t="shared" si="4"/>
        <v>30</v>
      </c>
      <c r="F17" s="23" t="str">
        <f t="shared" si="5"/>
        <v>-</v>
      </c>
      <c r="G17" s="24" t="str">
        <f t="shared" si="6"/>
        <v>06A</v>
      </c>
      <c r="H17">
        <f t="shared" si="7"/>
        <v>395250</v>
      </c>
    </row>
    <row r="18" spans="1:8" x14ac:dyDescent="0.3">
      <c r="A18" s="20">
        <f t="shared" si="0"/>
        <v>171578</v>
      </c>
      <c r="B18" s="25">
        <f t="shared" si="1"/>
        <v>29140</v>
      </c>
      <c r="C18" s="21">
        <f t="shared" si="2"/>
        <v>2325</v>
      </c>
      <c r="D18" s="21">
        <f t="shared" si="3"/>
        <v>80</v>
      </c>
      <c r="E18" s="22">
        <f t="shared" si="4"/>
        <v>18</v>
      </c>
      <c r="F18" s="23" t="str">
        <f t="shared" si="5"/>
        <v>-</v>
      </c>
      <c r="G18" s="24" t="str">
        <f t="shared" si="6"/>
        <v>06A</v>
      </c>
      <c r="H18">
        <f t="shared" si="7"/>
        <v>186000</v>
      </c>
    </row>
    <row r="19" spans="1:8" x14ac:dyDescent="0.3">
      <c r="A19" s="20">
        <f t="shared" si="0"/>
        <v>264251</v>
      </c>
      <c r="B19" s="25">
        <f t="shared" si="1"/>
        <v>22030</v>
      </c>
      <c r="C19" s="21">
        <f t="shared" si="2"/>
        <v>2100</v>
      </c>
      <c r="D19" s="21">
        <f t="shared" si="3"/>
        <v>60</v>
      </c>
      <c r="E19" s="22">
        <f t="shared" si="4"/>
        <v>18</v>
      </c>
      <c r="F19" s="23" t="str">
        <f t="shared" si="5"/>
        <v>-</v>
      </c>
      <c r="G19" s="24" t="str">
        <f t="shared" si="6"/>
        <v>06A</v>
      </c>
      <c r="H19">
        <f t="shared" si="7"/>
        <v>126000</v>
      </c>
    </row>
    <row r="20" spans="1:8" x14ac:dyDescent="0.3">
      <c r="A20" s="20">
        <f t="shared" si="0"/>
        <v>171538</v>
      </c>
      <c r="B20" s="25">
        <f t="shared" si="1"/>
        <v>23380</v>
      </c>
      <c r="C20" s="21">
        <f t="shared" si="2"/>
        <v>2175</v>
      </c>
      <c r="D20" s="21">
        <f t="shared" si="3"/>
        <v>50</v>
      </c>
      <c r="E20" s="22">
        <f t="shared" si="4"/>
        <v>18</v>
      </c>
      <c r="F20" s="23" t="str">
        <f t="shared" si="5"/>
        <v>-</v>
      </c>
      <c r="G20" s="24" t="str">
        <f t="shared" si="6"/>
        <v>06A</v>
      </c>
      <c r="H20">
        <f t="shared" si="7"/>
        <v>108750</v>
      </c>
    </row>
    <row r="21" spans="1:8" x14ac:dyDescent="0.3">
      <c r="A21" s="20">
        <f t="shared" si="0"/>
        <v>171342</v>
      </c>
      <c r="B21" s="25">
        <f t="shared" si="1"/>
        <v>33690</v>
      </c>
      <c r="C21" s="21">
        <f t="shared" si="2"/>
        <v>2325</v>
      </c>
      <c r="D21" s="21">
        <f t="shared" si="3"/>
        <v>70</v>
      </c>
      <c r="E21" s="22">
        <f t="shared" si="4"/>
        <v>24</v>
      </c>
      <c r="F21" s="23">
        <f t="shared" si="5"/>
        <v>18</v>
      </c>
      <c r="G21" s="24" t="str">
        <f t="shared" si="6"/>
        <v>06B</v>
      </c>
      <c r="H21">
        <f t="shared" si="7"/>
        <v>162750</v>
      </c>
    </row>
    <row r="22" spans="1:8" x14ac:dyDescent="0.3">
      <c r="A22" s="20">
        <f t="shared" si="0"/>
        <v>171269</v>
      </c>
      <c r="B22" s="25">
        <f t="shared" si="1"/>
        <v>17450</v>
      </c>
      <c r="C22" s="21">
        <f t="shared" si="2"/>
        <v>2325</v>
      </c>
      <c r="D22" s="21">
        <f t="shared" si="3"/>
        <v>15</v>
      </c>
      <c r="E22" s="22">
        <f t="shared" si="4"/>
        <v>24</v>
      </c>
      <c r="F22" s="23" t="str">
        <f t="shared" si="5"/>
        <v>-</v>
      </c>
      <c r="G22" s="24" t="str">
        <f t="shared" si="6"/>
        <v>06B</v>
      </c>
      <c r="H22">
        <f t="shared" si="7"/>
        <v>34875</v>
      </c>
    </row>
    <row r="23" spans="1:8" x14ac:dyDescent="0.3">
      <c r="A23" s="20">
        <f t="shared" si="0"/>
        <v>171632</v>
      </c>
      <c r="B23" s="25">
        <f t="shared" si="1"/>
        <v>16290</v>
      </c>
      <c r="C23" s="21">
        <f t="shared" si="2"/>
        <v>2100</v>
      </c>
      <c r="D23" s="21">
        <f t="shared" si="3"/>
        <v>10</v>
      </c>
      <c r="E23" s="22">
        <f t="shared" si="4"/>
        <v>24</v>
      </c>
      <c r="F23" s="23" t="str">
        <f t="shared" si="5"/>
        <v>-</v>
      </c>
      <c r="G23" s="24" t="str">
        <f t="shared" si="6"/>
        <v>06B</v>
      </c>
      <c r="H23">
        <f t="shared" si="7"/>
        <v>21000</v>
      </c>
    </row>
    <row r="24" spans="1:8" x14ac:dyDescent="0.3">
      <c r="A24" s="20">
        <f t="shared" si="0"/>
        <v>173702</v>
      </c>
      <c r="B24" s="25">
        <f t="shared" si="1"/>
        <v>34120</v>
      </c>
      <c r="C24" s="21">
        <f t="shared" si="2"/>
        <v>3325</v>
      </c>
      <c r="D24" s="21">
        <f t="shared" si="3"/>
        <v>115</v>
      </c>
      <c r="E24" s="22">
        <f t="shared" si="4"/>
        <v>18</v>
      </c>
      <c r="F24" s="23" t="str">
        <f t="shared" si="5"/>
        <v>-</v>
      </c>
      <c r="G24" s="24" t="str">
        <f t="shared" si="6"/>
        <v>06C</v>
      </c>
      <c r="H24">
        <f t="shared" si="7"/>
        <v>382375</v>
      </c>
    </row>
    <row r="25" spans="1:8" x14ac:dyDescent="0.3">
      <c r="A25" s="20">
        <f t="shared" ref="A25:A47" si="8">Y66</f>
        <v>0</v>
      </c>
      <c r="B25" s="25">
        <f t="shared" ref="B25:B47" si="9">AU66</f>
        <v>0</v>
      </c>
      <c r="C25" s="21">
        <f t="shared" ref="C25:C47" si="10">AM66</f>
        <v>0</v>
      </c>
      <c r="D25" s="21">
        <f t="shared" ref="D25:D47" si="11">AF66</f>
        <v>0</v>
      </c>
      <c r="E25" s="22">
        <f t="shared" ref="E25:F25" si="12">AD66</f>
        <v>0</v>
      </c>
      <c r="F25" s="23">
        <f t="shared" si="12"/>
        <v>0</v>
      </c>
      <c r="G25" s="24">
        <f t="shared" ref="G25:G47" si="13">V66</f>
        <v>0</v>
      </c>
      <c r="H25">
        <f t="shared" ref="H25:H47" si="14">AN66</f>
        <v>0</v>
      </c>
    </row>
    <row r="26" spans="1:8" x14ac:dyDescent="0.3">
      <c r="A26" s="20">
        <f t="shared" si="8"/>
        <v>0</v>
      </c>
      <c r="B26" s="25">
        <f t="shared" si="9"/>
        <v>0</v>
      </c>
      <c r="C26" s="21">
        <f t="shared" si="10"/>
        <v>0</v>
      </c>
      <c r="D26" s="21">
        <f t="shared" si="11"/>
        <v>0</v>
      </c>
      <c r="E26" s="22">
        <f t="shared" ref="E26:F41" si="15">AD67</f>
        <v>0</v>
      </c>
      <c r="F26" s="23">
        <f t="shared" si="15"/>
        <v>0</v>
      </c>
      <c r="G26" s="24">
        <f t="shared" si="13"/>
        <v>0</v>
      </c>
      <c r="H26">
        <f t="shared" si="14"/>
        <v>0</v>
      </c>
    </row>
    <row r="27" spans="1:8" x14ac:dyDescent="0.3">
      <c r="A27" s="20">
        <f t="shared" si="8"/>
        <v>0</v>
      </c>
      <c r="B27" s="25">
        <f t="shared" si="9"/>
        <v>0</v>
      </c>
      <c r="C27" s="21">
        <f t="shared" si="10"/>
        <v>0</v>
      </c>
      <c r="D27" s="21">
        <f t="shared" si="11"/>
        <v>0</v>
      </c>
      <c r="E27" s="22">
        <f t="shared" si="15"/>
        <v>0</v>
      </c>
      <c r="F27" s="23">
        <f t="shared" si="15"/>
        <v>0</v>
      </c>
      <c r="G27" s="24">
        <f t="shared" si="13"/>
        <v>0</v>
      </c>
      <c r="H27">
        <f t="shared" si="14"/>
        <v>0</v>
      </c>
    </row>
    <row r="28" spans="1:8" x14ac:dyDescent="0.3">
      <c r="A28" s="20">
        <f t="shared" si="8"/>
        <v>0</v>
      </c>
      <c r="B28" s="25">
        <f t="shared" si="9"/>
        <v>0</v>
      </c>
      <c r="C28" s="21">
        <f t="shared" si="10"/>
        <v>0</v>
      </c>
      <c r="D28" s="21">
        <f t="shared" si="11"/>
        <v>0</v>
      </c>
      <c r="E28" s="22">
        <f t="shared" si="15"/>
        <v>0</v>
      </c>
      <c r="F28" s="23">
        <f t="shared" si="15"/>
        <v>0</v>
      </c>
      <c r="G28" s="24">
        <f t="shared" si="13"/>
        <v>0</v>
      </c>
      <c r="H28">
        <f t="shared" si="14"/>
        <v>0</v>
      </c>
    </row>
    <row r="29" spans="1:8" x14ac:dyDescent="0.3">
      <c r="A29" s="20">
        <f t="shared" si="8"/>
        <v>0</v>
      </c>
      <c r="B29" s="25">
        <f t="shared" si="9"/>
        <v>0</v>
      </c>
      <c r="C29" s="21">
        <f t="shared" si="10"/>
        <v>0</v>
      </c>
      <c r="D29" s="21">
        <f t="shared" si="11"/>
        <v>0</v>
      </c>
      <c r="E29" s="22">
        <f t="shared" si="15"/>
        <v>0</v>
      </c>
      <c r="F29" s="23">
        <f t="shared" si="15"/>
        <v>0</v>
      </c>
      <c r="G29" s="24">
        <f t="shared" si="13"/>
        <v>0</v>
      </c>
      <c r="H29">
        <f t="shared" si="14"/>
        <v>0</v>
      </c>
    </row>
    <row r="30" spans="1:8" x14ac:dyDescent="0.3">
      <c r="A30" s="20">
        <f t="shared" si="8"/>
        <v>0</v>
      </c>
      <c r="B30" s="25">
        <f t="shared" si="9"/>
        <v>0</v>
      </c>
      <c r="C30" s="21">
        <f t="shared" si="10"/>
        <v>0</v>
      </c>
      <c r="D30" s="21">
        <f t="shared" si="11"/>
        <v>0</v>
      </c>
      <c r="E30" s="22">
        <f t="shared" si="15"/>
        <v>0</v>
      </c>
      <c r="F30" s="23">
        <f t="shared" si="15"/>
        <v>0</v>
      </c>
      <c r="G30" s="24">
        <f t="shared" si="13"/>
        <v>0</v>
      </c>
      <c r="H30">
        <f t="shared" si="14"/>
        <v>0</v>
      </c>
    </row>
    <row r="31" spans="1:8" x14ac:dyDescent="0.3">
      <c r="A31" s="20">
        <f t="shared" si="8"/>
        <v>0</v>
      </c>
      <c r="B31" s="25">
        <f t="shared" si="9"/>
        <v>0</v>
      </c>
      <c r="C31" s="21">
        <f t="shared" si="10"/>
        <v>0</v>
      </c>
      <c r="D31" s="21">
        <f t="shared" si="11"/>
        <v>0</v>
      </c>
      <c r="E31" s="22">
        <f t="shared" si="15"/>
        <v>0</v>
      </c>
      <c r="F31" s="23">
        <f t="shared" si="15"/>
        <v>0</v>
      </c>
      <c r="G31" s="24">
        <f t="shared" si="13"/>
        <v>0</v>
      </c>
      <c r="H31">
        <f t="shared" si="14"/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5"/>
        <v>0</v>
      </c>
      <c r="F32" s="23">
        <f t="shared" si="15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5"/>
        <v>0</v>
      </c>
      <c r="F33" s="23">
        <f t="shared" si="15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5"/>
        <v>0</v>
      </c>
      <c r="F34" s="23">
        <f t="shared" si="15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5"/>
        <v>0</v>
      </c>
      <c r="F35" s="23">
        <f t="shared" si="15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5"/>
        <v>0</v>
      </c>
      <c r="F36" s="23">
        <f t="shared" si="15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5"/>
        <v>0</v>
      </c>
      <c r="F37" s="23">
        <f t="shared" si="15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5"/>
        <v>0</v>
      </c>
      <c r="F38" s="23">
        <f t="shared" si="15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5"/>
        <v>0</v>
      </c>
      <c r="F39" s="23">
        <f t="shared" si="15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5"/>
        <v>0</v>
      </c>
      <c r="F40" s="23">
        <f t="shared" si="15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5"/>
        <v>0</v>
      </c>
      <c r="F41" s="23">
        <f t="shared" si="15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6">AD83</f>
        <v>0</v>
      </c>
      <c r="F42" s="23">
        <f t="shared" si="16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6"/>
        <v>0</v>
      </c>
      <c r="F43" s="23">
        <f t="shared" si="16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6"/>
        <v>0</v>
      </c>
      <c r="F44" s="23">
        <f t="shared" si="16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6"/>
        <v>0</v>
      </c>
      <c r="F45" s="23">
        <f t="shared" si="16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6"/>
        <v>0</v>
      </c>
      <c r="F46" s="33">
        <f t="shared" si="16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6"/>
        <v>0</v>
      </c>
      <c r="F47" s="45">
        <f t="shared" si="16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246</v>
      </c>
      <c r="B49" t="s">
        <v>47</v>
      </c>
      <c r="C49">
        <v>13042</v>
      </c>
      <c r="D49">
        <v>18264</v>
      </c>
      <c r="E49" t="s">
        <v>108</v>
      </c>
      <c r="F49" t="s">
        <v>49</v>
      </c>
      <c r="G49">
        <v>170948</v>
      </c>
      <c r="H49">
        <v>31</v>
      </c>
      <c r="I49">
        <v>0.5</v>
      </c>
      <c r="J49" t="s">
        <v>50</v>
      </c>
      <c r="K49" t="s">
        <v>50</v>
      </c>
      <c r="L49" t="s">
        <v>701</v>
      </c>
      <c r="M49" t="s">
        <v>702</v>
      </c>
      <c r="N49">
        <v>29</v>
      </c>
      <c r="O49">
        <v>29</v>
      </c>
      <c r="P49" t="s">
        <v>50</v>
      </c>
      <c r="Q49" t="s">
        <v>53</v>
      </c>
      <c r="R49">
        <v>36</v>
      </c>
      <c r="S49">
        <v>18</v>
      </c>
      <c r="T49" t="s">
        <v>163</v>
      </c>
      <c r="U49">
        <v>1</v>
      </c>
      <c r="V49" t="s">
        <v>703</v>
      </c>
      <c r="W49" t="s">
        <v>50</v>
      </c>
      <c r="X49">
        <v>35.791876000000002</v>
      </c>
      <c r="Y49">
        <v>170948</v>
      </c>
      <c r="Z49" t="s">
        <v>701</v>
      </c>
      <c r="AA49" t="s">
        <v>702</v>
      </c>
      <c r="AB49" t="s">
        <v>200</v>
      </c>
      <c r="AC49" t="s">
        <v>49</v>
      </c>
      <c r="AD49">
        <v>12</v>
      </c>
      <c r="AE49" t="s">
        <v>58</v>
      </c>
      <c r="AF49">
        <v>40</v>
      </c>
      <c r="AG49" t="s">
        <v>59</v>
      </c>
      <c r="AH49">
        <v>41578</v>
      </c>
      <c r="AI49" t="s">
        <v>104</v>
      </c>
      <c r="AJ49" t="s">
        <v>61</v>
      </c>
      <c r="AK49">
        <v>1000</v>
      </c>
      <c r="AL49">
        <v>225</v>
      </c>
      <c r="AM49">
        <v>1225</v>
      </c>
      <c r="AN49">
        <v>49000</v>
      </c>
      <c r="AO49">
        <v>23260</v>
      </c>
      <c r="AP49">
        <v>23260</v>
      </c>
      <c r="AQ49">
        <v>12420</v>
      </c>
      <c r="AR49">
        <v>0</v>
      </c>
      <c r="AS49" t="s">
        <v>66</v>
      </c>
      <c r="AT49">
        <v>12420</v>
      </c>
      <c r="AU49">
        <v>19650</v>
      </c>
    </row>
    <row r="50" spans="1:47" x14ac:dyDescent="0.3">
      <c r="A50">
        <v>65</v>
      </c>
      <c r="B50" t="s">
        <v>47</v>
      </c>
      <c r="C50">
        <v>796</v>
      </c>
      <c r="D50">
        <v>2117</v>
      </c>
      <c r="E50" t="s">
        <v>267</v>
      </c>
      <c r="F50" t="s">
        <v>49</v>
      </c>
      <c r="G50">
        <v>170912</v>
      </c>
      <c r="H50">
        <v>31</v>
      </c>
      <c r="I50">
        <v>1</v>
      </c>
      <c r="J50" t="s">
        <v>50</v>
      </c>
      <c r="K50" t="s">
        <v>268</v>
      </c>
      <c r="L50" t="s">
        <v>269</v>
      </c>
      <c r="M50" t="s">
        <v>270</v>
      </c>
      <c r="N50">
        <v>29</v>
      </c>
      <c r="O50">
        <v>29</v>
      </c>
      <c r="P50" t="s">
        <v>50</v>
      </c>
      <c r="Q50" t="s">
        <v>53</v>
      </c>
      <c r="R50">
        <v>54</v>
      </c>
      <c r="S50">
        <v>21</v>
      </c>
      <c r="T50" t="s">
        <v>163</v>
      </c>
      <c r="U50">
        <v>1</v>
      </c>
      <c r="V50" t="s">
        <v>271</v>
      </c>
      <c r="W50" t="s">
        <v>50</v>
      </c>
      <c r="X50">
        <v>57.008656999999999</v>
      </c>
      <c r="Y50">
        <v>170912</v>
      </c>
      <c r="Z50" t="s">
        <v>269</v>
      </c>
      <c r="AA50" t="s">
        <v>270</v>
      </c>
      <c r="AB50" t="s">
        <v>200</v>
      </c>
      <c r="AC50" t="s">
        <v>49</v>
      </c>
      <c r="AD50">
        <v>24</v>
      </c>
      <c r="AE50" t="s">
        <v>58</v>
      </c>
      <c r="AF50">
        <v>50</v>
      </c>
      <c r="AG50" t="s">
        <v>59</v>
      </c>
      <c r="AH50">
        <v>41568</v>
      </c>
      <c r="AI50" t="s">
        <v>272</v>
      </c>
      <c r="AJ50" t="s">
        <v>61</v>
      </c>
      <c r="AK50">
        <v>1000</v>
      </c>
      <c r="AL50">
        <v>200</v>
      </c>
      <c r="AM50">
        <v>1200</v>
      </c>
      <c r="AN50">
        <v>60000</v>
      </c>
      <c r="AO50">
        <v>28070</v>
      </c>
      <c r="AP50">
        <v>27090</v>
      </c>
      <c r="AQ50">
        <v>20700</v>
      </c>
      <c r="AR50">
        <v>21450</v>
      </c>
      <c r="AS50" t="s">
        <v>66</v>
      </c>
      <c r="AT50">
        <v>20700</v>
      </c>
      <c r="AU50">
        <v>24330</v>
      </c>
    </row>
    <row r="51" spans="1:47" x14ac:dyDescent="0.3">
      <c r="A51">
        <v>66</v>
      </c>
      <c r="B51" t="s">
        <v>47</v>
      </c>
      <c r="C51">
        <v>797</v>
      </c>
      <c r="D51">
        <v>2118</v>
      </c>
      <c r="E51" t="s">
        <v>267</v>
      </c>
      <c r="F51" t="s">
        <v>49</v>
      </c>
      <c r="G51">
        <v>170971</v>
      </c>
      <c r="H51">
        <v>31</v>
      </c>
      <c r="I51">
        <v>2.94</v>
      </c>
      <c r="J51" t="s">
        <v>50</v>
      </c>
      <c r="K51" t="s">
        <v>268</v>
      </c>
      <c r="L51" t="s">
        <v>273</v>
      </c>
      <c r="M51" t="s">
        <v>274</v>
      </c>
      <c r="N51">
        <v>29</v>
      </c>
      <c r="O51">
        <v>29</v>
      </c>
      <c r="P51" t="s">
        <v>50</v>
      </c>
      <c r="Q51" t="s">
        <v>53</v>
      </c>
      <c r="R51">
        <v>136</v>
      </c>
      <c r="S51">
        <v>18</v>
      </c>
      <c r="T51" t="s">
        <v>163</v>
      </c>
      <c r="U51">
        <v>1</v>
      </c>
      <c r="V51" t="s">
        <v>271</v>
      </c>
      <c r="W51" t="s">
        <v>50</v>
      </c>
      <c r="X51">
        <v>139.176197</v>
      </c>
      <c r="Y51">
        <v>170971</v>
      </c>
      <c r="Z51" t="s">
        <v>273</v>
      </c>
      <c r="AA51" t="s">
        <v>274</v>
      </c>
      <c r="AB51" t="s">
        <v>200</v>
      </c>
      <c r="AC51" t="s">
        <v>49</v>
      </c>
      <c r="AD51">
        <v>18</v>
      </c>
      <c r="AE51" t="s">
        <v>58</v>
      </c>
      <c r="AF51">
        <v>135</v>
      </c>
      <c r="AG51" t="s">
        <v>59</v>
      </c>
      <c r="AH51">
        <v>41568</v>
      </c>
      <c r="AI51" t="s">
        <v>275</v>
      </c>
      <c r="AJ51" t="s">
        <v>219</v>
      </c>
      <c r="AK51">
        <v>3000</v>
      </c>
      <c r="AL51">
        <v>200</v>
      </c>
      <c r="AM51">
        <v>3200</v>
      </c>
      <c r="AN51">
        <v>432000</v>
      </c>
      <c r="AO51">
        <v>47200</v>
      </c>
      <c r="AP51">
        <v>44580</v>
      </c>
      <c r="AQ51">
        <v>30880</v>
      </c>
      <c r="AR51">
        <v>0</v>
      </c>
      <c r="AS51" t="s">
        <v>66</v>
      </c>
      <c r="AT51">
        <v>30880</v>
      </c>
      <c r="AU51">
        <v>40890</v>
      </c>
    </row>
    <row r="52" spans="1:47" x14ac:dyDescent="0.3">
      <c r="A52">
        <v>67</v>
      </c>
      <c r="B52" t="s">
        <v>47</v>
      </c>
      <c r="C52">
        <v>798</v>
      </c>
      <c r="D52">
        <v>2119</v>
      </c>
      <c r="E52" t="s">
        <v>267</v>
      </c>
      <c r="F52" t="s">
        <v>49</v>
      </c>
      <c r="G52">
        <v>171005</v>
      </c>
      <c r="H52">
        <v>31</v>
      </c>
      <c r="I52">
        <v>1</v>
      </c>
      <c r="J52" t="s">
        <v>50</v>
      </c>
      <c r="K52" t="s">
        <v>268</v>
      </c>
      <c r="L52" t="s">
        <v>270</v>
      </c>
      <c r="M52" t="s">
        <v>274</v>
      </c>
      <c r="N52">
        <v>29</v>
      </c>
      <c r="O52">
        <v>29</v>
      </c>
      <c r="P52" t="s">
        <v>50</v>
      </c>
      <c r="Q52" t="s">
        <v>53</v>
      </c>
      <c r="R52">
        <v>48</v>
      </c>
      <c r="S52">
        <v>24</v>
      </c>
      <c r="T52" t="s">
        <v>163</v>
      </c>
      <c r="U52">
        <v>1</v>
      </c>
      <c r="V52" t="s">
        <v>271</v>
      </c>
      <c r="W52" t="s">
        <v>50</v>
      </c>
      <c r="X52">
        <v>49.999899999999997</v>
      </c>
      <c r="Y52">
        <v>171005</v>
      </c>
      <c r="Z52" t="s">
        <v>270</v>
      </c>
      <c r="AA52" t="s">
        <v>274</v>
      </c>
      <c r="AB52" t="s">
        <v>200</v>
      </c>
      <c r="AC52" t="s">
        <v>49</v>
      </c>
      <c r="AD52">
        <v>24</v>
      </c>
      <c r="AE52" t="s">
        <v>58</v>
      </c>
      <c r="AF52">
        <v>45</v>
      </c>
      <c r="AG52" t="s">
        <v>59</v>
      </c>
      <c r="AH52">
        <v>41568</v>
      </c>
      <c r="AI52" t="s">
        <v>276</v>
      </c>
      <c r="AJ52" t="s">
        <v>61</v>
      </c>
      <c r="AK52">
        <v>1000</v>
      </c>
      <c r="AL52">
        <v>200</v>
      </c>
      <c r="AM52">
        <v>1200</v>
      </c>
      <c r="AN52">
        <v>54000</v>
      </c>
      <c r="AO52">
        <v>26920</v>
      </c>
      <c r="AP52">
        <v>26050</v>
      </c>
      <c r="AQ52">
        <v>19550</v>
      </c>
      <c r="AR52">
        <v>20350</v>
      </c>
      <c r="AS52" t="s">
        <v>66</v>
      </c>
      <c r="AT52">
        <v>19550</v>
      </c>
      <c r="AU52">
        <v>23220</v>
      </c>
    </row>
    <row r="53" spans="1:47" x14ac:dyDescent="0.3">
      <c r="A53">
        <v>158</v>
      </c>
      <c r="B53" t="s">
        <v>47</v>
      </c>
      <c r="C53">
        <v>5453</v>
      </c>
      <c r="D53">
        <v>20699</v>
      </c>
      <c r="E53" t="s">
        <v>267</v>
      </c>
      <c r="F53" t="s">
        <v>49</v>
      </c>
      <c r="G53">
        <v>245101</v>
      </c>
      <c r="H53">
        <v>31</v>
      </c>
      <c r="I53">
        <v>2.94</v>
      </c>
      <c r="J53" t="s">
        <v>50</v>
      </c>
      <c r="K53" t="s">
        <v>268</v>
      </c>
      <c r="L53" t="s">
        <v>274</v>
      </c>
      <c r="M53" t="s">
        <v>522</v>
      </c>
      <c r="N53">
        <v>29</v>
      </c>
      <c r="O53">
        <v>30</v>
      </c>
      <c r="P53" t="s">
        <v>50</v>
      </c>
      <c r="Q53" t="s">
        <v>53</v>
      </c>
      <c r="R53">
        <v>192</v>
      </c>
      <c r="S53">
        <v>24</v>
      </c>
      <c r="T53" t="s">
        <v>163</v>
      </c>
      <c r="U53">
        <v>1</v>
      </c>
      <c r="V53" t="s">
        <v>271</v>
      </c>
      <c r="W53" t="s">
        <v>50</v>
      </c>
      <c r="X53">
        <v>192.00013799999999</v>
      </c>
      <c r="Y53">
        <v>245101</v>
      </c>
      <c r="Z53" t="s">
        <v>274</v>
      </c>
      <c r="AA53" t="s">
        <v>522</v>
      </c>
      <c r="AB53" t="s">
        <v>200</v>
      </c>
      <c r="AC53" t="s">
        <v>49</v>
      </c>
      <c r="AD53">
        <v>24</v>
      </c>
      <c r="AE53" t="s">
        <v>58</v>
      </c>
      <c r="AF53">
        <v>190</v>
      </c>
      <c r="AG53" t="s">
        <v>59</v>
      </c>
      <c r="AH53">
        <v>41568</v>
      </c>
      <c r="AI53" t="s">
        <v>523</v>
      </c>
      <c r="AJ53" t="s">
        <v>83</v>
      </c>
      <c r="AK53">
        <v>2000</v>
      </c>
      <c r="AL53">
        <v>200</v>
      </c>
      <c r="AM53">
        <v>2200</v>
      </c>
      <c r="AN53">
        <v>418000</v>
      </c>
      <c r="AO53">
        <v>78250</v>
      </c>
      <c r="AP53">
        <v>74540</v>
      </c>
      <c r="AQ53">
        <v>52900</v>
      </c>
      <c r="AR53">
        <v>52390</v>
      </c>
      <c r="AS53" t="s">
        <v>71</v>
      </c>
      <c r="AT53">
        <v>52390</v>
      </c>
      <c r="AU53">
        <v>64520</v>
      </c>
    </row>
    <row r="54" spans="1:47" x14ac:dyDescent="0.3">
      <c r="A54">
        <v>159</v>
      </c>
      <c r="B54" t="s">
        <v>47</v>
      </c>
      <c r="C54">
        <v>5454</v>
      </c>
      <c r="D54">
        <v>20700</v>
      </c>
      <c r="E54" t="s">
        <v>267</v>
      </c>
      <c r="F54" t="s">
        <v>49</v>
      </c>
      <c r="G54">
        <v>171061</v>
      </c>
      <c r="H54">
        <v>31</v>
      </c>
      <c r="I54">
        <v>3</v>
      </c>
      <c r="J54" t="s">
        <v>50</v>
      </c>
      <c r="K54" t="s">
        <v>268</v>
      </c>
      <c r="L54" t="s">
        <v>274</v>
      </c>
      <c r="M54" t="s">
        <v>524</v>
      </c>
      <c r="N54">
        <v>29</v>
      </c>
      <c r="O54">
        <v>29</v>
      </c>
      <c r="P54" t="s">
        <v>50</v>
      </c>
      <c r="Q54" t="s">
        <v>53</v>
      </c>
      <c r="R54">
        <v>64</v>
      </c>
      <c r="S54">
        <v>24</v>
      </c>
      <c r="T54" t="s">
        <v>163</v>
      </c>
      <c r="U54">
        <v>1</v>
      </c>
      <c r="V54" t="s">
        <v>271</v>
      </c>
      <c r="W54" t="s">
        <v>50</v>
      </c>
      <c r="X54">
        <v>64.048828999999998</v>
      </c>
      <c r="Y54">
        <v>171061</v>
      </c>
      <c r="Z54" t="s">
        <v>522</v>
      </c>
      <c r="AA54" t="s">
        <v>524</v>
      </c>
      <c r="AB54" t="s">
        <v>200</v>
      </c>
      <c r="AC54" t="s">
        <v>49</v>
      </c>
      <c r="AD54">
        <v>24</v>
      </c>
      <c r="AE54" t="s">
        <v>58</v>
      </c>
      <c r="AF54">
        <v>65</v>
      </c>
      <c r="AG54" t="s">
        <v>59</v>
      </c>
      <c r="AH54">
        <v>41568</v>
      </c>
      <c r="AI54" t="s">
        <v>276</v>
      </c>
      <c r="AJ54" t="s">
        <v>61</v>
      </c>
      <c r="AK54">
        <v>1000</v>
      </c>
      <c r="AL54">
        <v>200</v>
      </c>
      <c r="AM54">
        <v>1200</v>
      </c>
      <c r="AN54">
        <v>78000</v>
      </c>
      <c r="AO54">
        <v>34760</v>
      </c>
      <c r="AP54">
        <v>33500</v>
      </c>
      <c r="AQ54">
        <v>24150</v>
      </c>
      <c r="AR54">
        <v>24770</v>
      </c>
      <c r="AS54" t="s">
        <v>66</v>
      </c>
      <c r="AT54">
        <v>24150</v>
      </c>
      <c r="AU54">
        <v>29300</v>
      </c>
    </row>
    <row r="55" spans="1:47" x14ac:dyDescent="0.3">
      <c r="A55">
        <v>250</v>
      </c>
      <c r="B55" t="s">
        <v>47</v>
      </c>
      <c r="C55">
        <v>13308</v>
      </c>
      <c r="D55">
        <v>6413</v>
      </c>
      <c r="E55" t="s">
        <v>267</v>
      </c>
      <c r="F55" t="s">
        <v>49</v>
      </c>
      <c r="G55">
        <v>170756</v>
      </c>
      <c r="H55">
        <v>31</v>
      </c>
      <c r="I55">
        <v>2</v>
      </c>
      <c r="J55" t="s">
        <v>50</v>
      </c>
      <c r="K55" t="s">
        <v>268</v>
      </c>
      <c r="L55" t="s">
        <v>524</v>
      </c>
      <c r="M55" t="s">
        <v>709</v>
      </c>
      <c r="N55">
        <v>29</v>
      </c>
      <c r="O55">
        <v>30</v>
      </c>
      <c r="P55" t="s">
        <v>50</v>
      </c>
      <c r="Q55" t="s">
        <v>53</v>
      </c>
      <c r="R55">
        <v>51</v>
      </c>
      <c r="S55">
        <v>30</v>
      </c>
      <c r="T55" t="s">
        <v>163</v>
      </c>
      <c r="U55">
        <v>1</v>
      </c>
      <c r="V55" t="s">
        <v>271</v>
      </c>
      <c r="W55" t="s">
        <v>50</v>
      </c>
      <c r="X55">
        <v>53.580241000000001</v>
      </c>
      <c r="Y55">
        <v>170756</v>
      </c>
      <c r="Z55" t="s">
        <v>524</v>
      </c>
      <c r="AA55" t="s">
        <v>709</v>
      </c>
      <c r="AB55" t="s">
        <v>200</v>
      </c>
      <c r="AC55" t="s">
        <v>49</v>
      </c>
      <c r="AD55">
        <v>36</v>
      </c>
      <c r="AE55">
        <v>24</v>
      </c>
      <c r="AF55">
        <v>40</v>
      </c>
      <c r="AG55" t="s">
        <v>59</v>
      </c>
      <c r="AH55">
        <v>41568</v>
      </c>
      <c r="AI55" t="s">
        <v>710</v>
      </c>
      <c r="AJ55" t="s">
        <v>83</v>
      </c>
      <c r="AK55">
        <v>2000</v>
      </c>
      <c r="AL55">
        <v>200</v>
      </c>
      <c r="AM55">
        <v>2200</v>
      </c>
      <c r="AN55">
        <v>88000</v>
      </c>
      <c r="AO55">
        <v>34980</v>
      </c>
      <c r="AP55">
        <v>31340</v>
      </c>
      <c r="AQ55">
        <v>26220</v>
      </c>
      <c r="AR55">
        <v>22880</v>
      </c>
      <c r="AS55" t="s">
        <v>71</v>
      </c>
      <c r="AT55">
        <v>22880</v>
      </c>
      <c r="AU55">
        <v>28860</v>
      </c>
    </row>
    <row r="56" spans="1:47" x14ac:dyDescent="0.3">
      <c r="A56">
        <v>436</v>
      </c>
      <c r="B56" t="s">
        <v>47</v>
      </c>
      <c r="C56">
        <v>12026</v>
      </c>
      <c r="D56">
        <v>72427</v>
      </c>
      <c r="E56" t="s">
        <v>108</v>
      </c>
      <c r="F56" t="s">
        <v>173</v>
      </c>
      <c r="G56">
        <v>171115</v>
      </c>
      <c r="H56">
        <v>31</v>
      </c>
      <c r="I56">
        <v>0.5</v>
      </c>
      <c r="J56" t="s">
        <v>50</v>
      </c>
      <c r="K56" t="s">
        <v>50</v>
      </c>
      <c r="L56" t="s">
        <v>602</v>
      </c>
      <c r="M56" t="s">
        <v>1117</v>
      </c>
      <c r="N56">
        <v>30</v>
      </c>
      <c r="O56">
        <v>30</v>
      </c>
      <c r="P56" t="s">
        <v>50</v>
      </c>
      <c r="Q56" t="s">
        <v>53</v>
      </c>
      <c r="R56">
        <v>67</v>
      </c>
      <c r="S56">
        <v>21</v>
      </c>
      <c r="T56" t="s">
        <v>163</v>
      </c>
      <c r="U56">
        <v>1</v>
      </c>
      <c r="V56" t="s">
        <v>1118</v>
      </c>
      <c r="W56" t="s">
        <v>50</v>
      </c>
      <c r="X56">
        <v>67.637839999999997</v>
      </c>
      <c r="Y56">
        <v>171115</v>
      </c>
      <c r="Z56" t="s">
        <v>602</v>
      </c>
      <c r="AA56" t="s">
        <v>1117</v>
      </c>
      <c r="AB56" t="s">
        <v>200</v>
      </c>
      <c r="AC56" t="s">
        <v>49</v>
      </c>
      <c r="AD56">
        <v>18</v>
      </c>
      <c r="AE56" t="s">
        <v>58</v>
      </c>
      <c r="AF56">
        <v>70</v>
      </c>
      <c r="AG56" t="s">
        <v>59</v>
      </c>
      <c r="AH56">
        <v>41598</v>
      </c>
      <c r="AI56">
        <v>0</v>
      </c>
      <c r="AJ56" t="s">
        <v>61</v>
      </c>
      <c r="AK56">
        <v>1000</v>
      </c>
      <c r="AL56">
        <v>325</v>
      </c>
      <c r="AM56">
        <v>1325</v>
      </c>
      <c r="AN56">
        <v>92750</v>
      </c>
      <c r="AO56">
        <v>33920</v>
      </c>
      <c r="AP56">
        <v>32550</v>
      </c>
      <c r="AQ56">
        <v>18060</v>
      </c>
      <c r="AR56">
        <v>0</v>
      </c>
      <c r="AS56" t="s">
        <v>66</v>
      </c>
      <c r="AT56">
        <v>18060</v>
      </c>
      <c r="AU56">
        <v>28180</v>
      </c>
    </row>
    <row r="57" spans="1:47" x14ac:dyDescent="0.3">
      <c r="A57">
        <v>437</v>
      </c>
      <c r="B57" t="s">
        <v>47</v>
      </c>
      <c r="C57">
        <v>12027</v>
      </c>
      <c r="D57">
        <v>13210</v>
      </c>
      <c r="E57" t="s">
        <v>108</v>
      </c>
      <c r="F57" t="s">
        <v>173</v>
      </c>
      <c r="G57">
        <v>170970</v>
      </c>
      <c r="H57">
        <v>31</v>
      </c>
      <c r="I57">
        <v>0.5</v>
      </c>
      <c r="J57" t="s">
        <v>50</v>
      </c>
      <c r="K57" t="s">
        <v>50</v>
      </c>
      <c r="L57" t="s">
        <v>1119</v>
      </c>
      <c r="M57" t="s">
        <v>1120</v>
      </c>
      <c r="N57">
        <v>29</v>
      </c>
      <c r="O57">
        <v>30</v>
      </c>
      <c r="P57" t="s">
        <v>50</v>
      </c>
      <c r="Q57" t="s">
        <v>323</v>
      </c>
      <c r="R57">
        <v>109</v>
      </c>
      <c r="S57">
        <v>18</v>
      </c>
      <c r="T57" t="s">
        <v>163</v>
      </c>
      <c r="U57">
        <v>1</v>
      </c>
      <c r="V57" t="s">
        <v>1118</v>
      </c>
      <c r="W57" t="s">
        <v>50</v>
      </c>
      <c r="X57">
        <v>113.095815</v>
      </c>
      <c r="Y57">
        <v>170970</v>
      </c>
      <c r="Z57" t="s">
        <v>1117</v>
      </c>
      <c r="AA57" t="s">
        <v>324</v>
      </c>
      <c r="AB57" t="s">
        <v>200</v>
      </c>
      <c r="AC57" t="s">
        <v>49</v>
      </c>
      <c r="AD57">
        <v>18</v>
      </c>
      <c r="AE57" t="s">
        <v>58</v>
      </c>
      <c r="AF57">
        <v>80</v>
      </c>
      <c r="AG57" t="s">
        <v>59</v>
      </c>
      <c r="AH57">
        <v>41598</v>
      </c>
      <c r="AI57" t="s">
        <v>1121</v>
      </c>
      <c r="AJ57" t="s">
        <v>83</v>
      </c>
      <c r="AK57">
        <v>2000</v>
      </c>
      <c r="AL57">
        <v>325</v>
      </c>
      <c r="AM57">
        <v>2325</v>
      </c>
      <c r="AN57">
        <v>186000</v>
      </c>
      <c r="AO57">
        <v>27420</v>
      </c>
      <c r="AP57">
        <v>25860</v>
      </c>
      <c r="AQ57">
        <v>14720</v>
      </c>
      <c r="AR57">
        <v>0</v>
      </c>
      <c r="AS57" t="s">
        <v>66</v>
      </c>
      <c r="AT57">
        <v>14720</v>
      </c>
      <c r="AU57">
        <v>22670</v>
      </c>
    </row>
    <row r="58" spans="1:47" x14ac:dyDescent="0.3">
      <c r="A58">
        <v>216</v>
      </c>
      <c r="B58" t="s">
        <v>47</v>
      </c>
      <c r="C58">
        <v>11174</v>
      </c>
      <c r="D58">
        <v>9203</v>
      </c>
      <c r="E58" t="s">
        <v>108</v>
      </c>
      <c r="F58" t="s">
        <v>49</v>
      </c>
      <c r="G58">
        <v>171559</v>
      </c>
      <c r="H58">
        <v>31</v>
      </c>
      <c r="I58">
        <v>0.5</v>
      </c>
      <c r="J58" t="s">
        <v>50</v>
      </c>
      <c r="K58" t="s">
        <v>50</v>
      </c>
      <c r="L58" t="s">
        <v>662</v>
      </c>
      <c r="M58" t="s">
        <v>663</v>
      </c>
      <c r="N58">
        <v>30</v>
      </c>
      <c r="O58">
        <v>30</v>
      </c>
      <c r="P58" t="s">
        <v>50</v>
      </c>
      <c r="Q58" t="s">
        <v>53</v>
      </c>
      <c r="R58">
        <v>165</v>
      </c>
      <c r="S58">
        <v>30</v>
      </c>
      <c r="T58" t="s">
        <v>163</v>
      </c>
      <c r="U58">
        <v>1</v>
      </c>
      <c r="V58" t="s">
        <v>481</v>
      </c>
      <c r="W58" t="s">
        <v>50</v>
      </c>
      <c r="X58">
        <v>166.69516300000001</v>
      </c>
      <c r="Y58">
        <v>171559</v>
      </c>
      <c r="Z58" t="s">
        <v>662</v>
      </c>
      <c r="AA58" t="s">
        <v>663</v>
      </c>
      <c r="AB58" t="s">
        <v>200</v>
      </c>
      <c r="AC58" t="s">
        <v>49</v>
      </c>
      <c r="AD58">
        <v>30</v>
      </c>
      <c r="AE58" t="s">
        <v>58</v>
      </c>
      <c r="AF58">
        <v>170</v>
      </c>
      <c r="AG58" t="s">
        <v>59</v>
      </c>
      <c r="AH58">
        <v>41568</v>
      </c>
      <c r="AI58" t="s">
        <v>664</v>
      </c>
      <c r="AJ58" t="s">
        <v>83</v>
      </c>
      <c r="AK58">
        <v>2000</v>
      </c>
      <c r="AL58">
        <v>325</v>
      </c>
      <c r="AM58">
        <v>2325</v>
      </c>
      <c r="AN58">
        <v>395250</v>
      </c>
      <c r="AO58">
        <v>83340</v>
      </c>
      <c r="AP58">
        <v>73400</v>
      </c>
      <c r="AQ58">
        <v>64630</v>
      </c>
      <c r="AR58">
        <v>55380</v>
      </c>
      <c r="AS58" t="s">
        <v>71</v>
      </c>
      <c r="AT58">
        <v>55380</v>
      </c>
      <c r="AU58">
        <v>69190</v>
      </c>
    </row>
    <row r="59" spans="1:47" x14ac:dyDescent="0.3">
      <c r="A59">
        <v>251</v>
      </c>
      <c r="B59" t="s">
        <v>47</v>
      </c>
      <c r="C59">
        <v>13348</v>
      </c>
      <c r="D59">
        <v>2128</v>
      </c>
      <c r="E59" t="s">
        <v>108</v>
      </c>
      <c r="F59" t="s">
        <v>49</v>
      </c>
      <c r="G59">
        <v>171578</v>
      </c>
      <c r="H59">
        <v>31</v>
      </c>
      <c r="I59">
        <v>0.5</v>
      </c>
      <c r="J59" t="s">
        <v>50</v>
      </c>
      <c r="K59" t="s">
        <v>50</v>
      </c>
      <c r="L59" t="s">
        <v>711</v>
      </c>
      <c r="M59" t="s">
        <v>662</v>
      </c>
      <c r="N59">
        <v>29</v>
      </c>
      <c r="O59">
        <v>30</v>
      </c>
      <c r="P59" t="s">
        <v>50</v>
      </c>
      <c r="Q59" t="s">
        <v>53</v>
      </c>
      <c r="R59">
        <v>79</v>
      </c>
      <c r="S59">
        <v>18</v>
      </c>
      <c r="T59" t="s">
        <v>163</v>
      </c>
      <c r="U59">
        <v>1</v>
      </c>
      <c r="V59" t="s">
        <v>481</v>
      </c>
      <c r="W59" t="s">
        <v>50</v>
      </c>
      <c r="X59">
        <v>82.177312999999998</v>
      </c>
      <c r="Y59">
        <v>171578</v>
      </c>
      <c r="Z59" t="s">
        <v>711</v>
      </c>
      <c r="AA59" t="s">
        <v>662</v>
      </c>
      <c r="AB59" t="s">
        <v>200</v>
      </c>
      <c r="AC59" t="s">
        <v>49</v>
      </c>
      <c r="AD59">
        <v>18</v>
      </c>
      <c r="AE59" t="s">
        <v>58</v>
      </c>
      <c r="AF59">
        <v>80</v>
      </c>
      <c r="AG59" t="s">
        <v>59</v>
      </c>
      <c r="AH59">
        <v>41568</v>
      </c>
      <c r="AI59" t="s">
        <v>712</v>
      </c>
      <c r="AJ59" t="s">
        <v>83</v>
      </c>
      <c r="AK59">
        <v>2000</v>
      </c>
      <c r="AL59">
        <v>325</v>
      </c>
      <c r="AM59">
        <v>2325</v>
      </c>
      <c r="AN59">
        <v>186000</v>
      </c>
      <c r="AO59">
        <v>33680</v>
      </c>
      <c r="AP59">
        <v>32120</v>
      </c>
      <c r="AQ59">
        <v>21620</v>
      </c>
      <c r="AR59">
        <v>0</v>
      </c>
      <c r="AS59" t="s">
        <v>66</v>
      </c>
      <c r="AT59">
        <v>21620</v>
      </c>
      <c r="AU59">
        <v>29140</v>
      </c>
    </row>
    <row r="60" spans="1:47" x14ac:dyDescent="0.3">
      <c r="A60">
        <v>338</v>
      </c>
      <c r="B60" t="s">
        <v>47</v>
      </c>
      <c r="C60">
        <v>22501</v>
      </c>
      <c r="D60">
        <v>74877</v>
      </c>
      <c r="E60" t="s">
        <v>108</v>
      </c>
      <c r="F60" t="s">
        <v>49</v>
      </c>
      <c r="G60">
        <v>264251</v>
      </c>
      <c r="H60">
        <v>31</v>
      </c>
      <c r="I60">
        <v>0.5</v>
      </c>
      <c r="J60" t="s">
        <v>50</v>
      </c>
      <c r="K60" t="s">
        <v>903</v>
      </c>
      <c r="L60" t="s">
        <v>904</v>
      </c>
      <c r="M60" t="s">
        <v>903</v>
      </c>
      <c r="N60">
        <v>29</v>
      </c>
      <c r="O60">
        <v>29</v>
      </c>
      <c r="P60" t="s">
        <v>50</v>
      </c>
      <c r="Q60" t="s">
        <v>53</v>
      </c>
      <c r="R60">
        <v>66</v>
      </c>
      <c r="S60">
        <v>18</v>
      </c>
      <c r="T60" t="s">
        <v>163</v>
      </c>
      <c r="U60">
        <v>1</v>
      </c>
      <c r="V60" t="s">
        <v>481</v>
      </c>
      <c r="W60" t="s">
        <v>50</v>
      </c>
      <c r="X60">
        <v>67.915484000000006</v>
      </c>
      <c r="Y60">
        <v>264251</v>
      </c>
      <c r="Z60" t="s">
        <v>904</v>
      </c>
      <c r="AA60" t="s">
        <v>903</v>
      </c>
      <c r="AB60" t="s">
        <v>200</v>
      </c>
      <c r="AC60" t="s">
        <v>49</v>
      </c>
      <c r="AD60">
        <v>18</v>
      </c>
      <c r="AE60" t="s">
        <v>58</v>
      </c>
      <c r="AF60">
        <v>60</v>
      </c>
      <c r="AG60" t="s">
        <v>59</v>
      </c>
      <c r="AH60">
        <v>41568</v>
      </c>
      <c r="AI60" t="s">
        <v>905</v>
      </c>
      <c r="AJ60" t="s">
        <v>83</v>
      </c>
      <c r="AK60">
        <v>2000</v>
      </c>
      <c r="AL60">
        <v>100</v>
      </c>
      <c r="AM60">
        <v>2100</v>
      </c>
      <c r="AN60">
        <v>126000</v>
      </c>
      <c r="AO60">
        <v>25230</v>
      </c>
      <c r="AP60">
        <v>24060</v>
      </c>
      <c r="AQ60">
        <v>16790</v>
      </c>
      <c r="AR60">
        <v>0</v>
      </c>
      <c r="AS60" t="s">
        <v>66</v>
      </c>
      <c r="AT60">
        <v>16790</v>
      </c>
      <c r="AU60">
        <v>22030</v>
      </c>
    </row>
    <row r="61" spans="1:47" x14ac:dyDescent="0.3">
      <c r="A61">
        <v>441</v>
      </c>
      <c r="B61" t="s">
        <v>47</v>
      </c>
      <c r="C61">
        <v>22503</v>
      </c>
      <c r="D61">
        <v>10275</v>
      </c>
      <c r="E61" t="s">
        <v>108</v>
      </c>
      <c r="F61" t="s">
        <v>173</v>
      </c>
      <c r="G61">
        <v>171538</v>
      </c>
      <c r="H61">
        <v>31</v>
      </c>
      <c r="I61">
        <v>0.5</v>
      </c>
      <c r="J61" t="s">
        <v>50</v>
      </c>
      <c r="K61" t="s">
        <v>50</v>
      </c>
      <c r="L61" t="s">
        <v>1128</v>
      </c>
      <c r="M61" t="s">
        <v>904</v>
      </c>
      <c r="N61">
        <v>29</v>
      </c>
      <c r="O61">
        <v>29</v>
      </c>
      <c r="P61" t="s">
        <v>50</v>
      </c>
      <c r="Q61" t="s">
        <v>53</v>
      </c>
      <c r="R61">
        <v>52</v>
      </c>
      <c r="S61">
        <v>18</v>
      </c>
      <c r="T61" t="s">
        <v>163</v>
      </c>
      <c r="U61">
        <v>1</v>
      </c>
      <c r="V61" t="s">
        <v>481</v>
      </c>
      <c r="W61" t="s">
        <v>50</v>
      </c>
      <c r="X61">
        <v>53.900215000000003</v>
      </c>
      <c r="Y61">
        <v>171538</v>
      </c>
      <c r="Z61" t="s">
        <v>1128</v>
      </c>
      <c r="AA61" t="s">
        <v>904</v>
      </c>
      <c r="AB61" t="s">
        <v>200</v>
      </c>
      <c r="AC61" t="s">
        <v>49</v>
      </c>
      <c r="AD61">
        <v>18</v>
      </c>
      <c r="AE61" t="s">
        <v>58</v>
      </c>
      <c r="AF61">
        <v>50</v>
      </c>
      <c r="AG61" t="s">
        <v>59</v>
      </c>
      <c r="AH61">
        <v>41619</v>
      </c>
      <c r="AI61" t="s">
        <v>1129</v>
      </c>
      <c r="AJ61" t="s">
        <v>83</v>
      </c>
      <c r="AK61">
        <v>2000</v>
      </c>
      <c r="AL61">
        <v>175</v>
      </c>
      <c r="AM61">
        <v>2175</v>
      </c>
      <c r="AN61">
        <v>108750</v>
      </c>
      <c r="AO61">
        <v>27790</v>
      </c>
      <c r="AP61">
        <v>26820</v>
      </c>
      <c r="AQ61">
        <v>15530</v>
      </c>
      <c r="AR61">
        <v>0</v>
      </c>
      <c r="AS61" t="s">
        <v>66</v>
      </c>
      <c r="AT61">
        <v>15530</v>
      </c>
      <c r="AU61">
        <v>23380</v>
      </c>
    </row>
    <row r="62" spans="1:47" x14ac:dyDescent="0.3">
      <c r="A62">
        <v>120</v>
      </c>
      <c r="B62" t="s">
        <v>47</v>
      </c>
      <c r="C62">
        <v>2795</v>
      </c>
      <c r="D62">
        <v>8698</v>
      </c>
      <c r="E62" t="s">
        <v>108</v>
      </c>
      <c r="F62" t="s">
        <v>49</v>
      </c>
      <c r="G62">
        <v>171342</v>
      </c>
      <c r="H62">
        <v>31</v>
      </c>
      <c r="I62">
        <v>0.5</v>
      </c>
      <c r="J62" t="s">
        <v>50</v>
      </c>
      <c r="K62" t="s">
        <v>50</v>
      </c>
      <c r="L62" t="s">
        <v>427</v>
      </c>
      <c r="M62" t="s">
        <v>428</v>
      </c>
      <c r="N62">
        <v>30</v>
      </c>
      <c r="O62">
        <v>30</v>
      </c>
      <c r="P62" t="s">
        <v>50</v>
      </c>
      <c r="Q62" t="s">
        <v>53</v>
      </c>
      <c r="R62">
        <v>77</v>
      </c>
      <c r="S62">
        <v>24</v>
      </c>
      <c r="T62" t="s">
        <v>163</v>
      </c>
      <c r="U62">
        <v>1</v>
      </c>
      <c r="V62" t="s">
        <v>429</v>
      </c>
      <c r="W62" t="s">
        <v>50</v>
      </c>
      <c r="X62">
        <v>77.414314000000005</v>
      </c>
      <c r="Y62">
        <v>171342</v>
      </c>
      <c r="Z62" t="s">
        <v>427</v>
      </c>
      <c r="AA62" t="s">
        <v>428</v>
      </c>
      <c r="AB62" t="s">
        <v>200</v>
      </c>
      <c r="AC62" t="s">
        <v>49</v>
      </c>
      <c r="AD62">
        <v>24</v>
      </c>
      <c r="AE62">
        <v>18</v>
      </c>
      <c r="AF62">
        <v>70</v>
      </c>
      <c r="AG62" t="s">
        <v>59</v>
      </c>
      <c r="AH62">
        <v>41568</v>
      </c>
      <c r="AI62">
        <v>0</v>
      </c>
      <c r="AJ62" t="s">
        <v>83</v>
      </c>
      <c r="AK62">
        <v>2000</v>
      </c>
      <c r="AL62">
        <v>325</v>
      </c>
      <c r="AM62">
        <v>2325</v>
      </c>
      <c r="AN62">
        <v>162750</v>
      </c>
      <c r="AO62">
        <v>42480</v>
      </c>
      <c r="AP62">
        <v>41120</v>
      </c>
      <c r="AQ62">
        <v>25300</v>
      </c>
      <c r="AR62">
        <v>25870</v>
      </c>
      <c r="AS62" t="s">
        <v>66</v>
      </c>
      <c r="AT62">
        <v>25300</v>
      </c>
      <c r="AU62">
        <v>33690</v>
      </c>
    </row>
    <row r="63" spans="1:47" x14ac:dyDescent="0.3">
      <c r="A63">
        <v>121</v>
      </c>
      <c r="B63" t="s">
        <v>47</v>
      </c>
      <c r="C63">
        <v>2806</v>
      </c>
      <c r="D63">
        <v>8711</v>
      </c>
      <c r="E63" t="s">
        <v>108</v>
      </c>
      <c r="F63" t="s">
        <v>49</v>
      </c>
      <c r="G63">
        <v>171269</v>
      </c>
      <c r="H63">
        <v>31</v>
      </c>
      <c r="I63">
        <v>0.5</v>
      </c>
      <c r="J63" t="s">
        <v>50</v>
      </c>
      <c r="K63" t="s">
        <v>50</v>
      </c>
      <c r="L63" t="s">
        <v>430</v>
      </c>
      <c r="M63" t="s">
        <v>427</v>
      </c>
      <c r="N63">
        <v>30</v>
      </c>
      <c r="O63">
        <v>30</v>
      </c>
      <c r="P63" t="s">
        <v>50</v>
      </c>
      <c r="Q63" t="s">
        <v>53</v>
      </c>
      <c r="R63">
        <v>8</v>
      </c>
      <c r="S63">
        <v>24</v>
      </c>
      <c r="T63" t="s">
        <v>163</v>
      </c>
      <c r="U63">
        <v>1</v>
      </c>
      <c r="V63" t="s">
        <v>429</v>
      </c>
      <c r="W63" t="s">
        <v>50</v>
      </c>
      <c r="X63">
        <v>18.999962</v>
      </c>
      <c r="Y63">
        <v>171269</v>
      </c>
      <c r="Z63" t="s">
        <v>430</v>
      </c>
      <c r="AA63" t="s">
        <v>427</v>
      </c>
      <c r="AB63" t="s">
        <v>200</v>
      </c>
      <c r="AC63" t="s">
        <v>49</v>
      </c>
      <c r="AD63">
        <v>24</v>
      </c>
      <c r="AE63" t="s">
        <v>58</v>
      </c>
      <c r="AF63">
        <v>15</v>
      </c>
      <c r="AG63" t="s">
        <v>59</v>
      </c>
      <c r="AH63">
        <v>41568</v>
      </c>
      <c r="AI63">
        <v>0</v>
      </c>
      <c r="AJ63" t="s">
        <v>83</v>
      </c>
      <c r="AK63">
        <v>2000</v>
      </c>
      <c r="AL63">
        <v>325</v>
      </c>
      <c r="AM63">
        <v>2325</v>
      </c>
      <c r="AN63">
        <v>34875</v>
      </c>
      <c r="AO63">
        <v>21850</v>
      </c>
      <c r="AP63">
        <v>21570</v>
      </c>
      <c r="AQ63">
        <v>12650</v>
      </c>
      <c r="AR63">
        <v>13720</v>
      </c>
      <c r="AS63" t="s">
        <v>66</v>
      </c>
      <c r="AT63">
        <v>12650</v>
      </c>
      <c r="AU63">
        <v>17450</v>
      </c>
    </row>
    <row r="64" spans="1:47" x14ac:dyDescent="0.3">
      <c r="A64">
        <v>122</v>
      </c>
      <c r="B64" t="s">
        <v>47</v>
      </c>
      <c r="C64">
        <v>2807</v>
      </c>
      <c r="D64">
        <v>8712</v>
      </c>
      <c r="E64" t="s">
        <v>108</v>
      </c>
      <c r="F64" t="s">
        <v>49</v>
      </c>
      <c r="G64">
        <v>171632</v>
      </c>
      <c r="H64">
        <v>31</v>
      </c>
      <c r="I64">
        <v>0.5</v>
      </c>
      <c r="J64" t="s">
        <v>50</v>
      </c>
      <c r="K64" t="s">
        <v>50</v>
      </c>
      <c r="L64" t="s">
        <v>431</v>
      </c>
      <c r="M64" t="s">
        <v>430</v>
      </c>
      <c r="N64">
        <v>29</v>
      </c>
      <c r="O64">
        <v>30</v>
      </c>
      <c r="P64" t="s">
        <v>50</v>
      </c>
      <c r="Q64" t="s">
        <v>53</v>
      </c>
      <c r="R64">
        <v>5</v>
      </c>
      <c r="S64">
        <v>24</v>
      </c>
      <c r="T64" t="s">
        <v>163</v>
      </c>
      <c r="U64">
        <v>1</v>
      </c>
      <c r="V64" t="s">
        <v>429</v>
      </c>
      <c r="W64" t="s">
        <v>50</v>
      </c>
      <c r="X64">
        <v>5.83094</v>
      </c>
      <c r="Y64">
        <v>171632</v>
      </c>
      <c r="Z64" t="s">
        <v>431</v>
      </c>
      <c r="AA64" t="s">
        <v>430</v>
      </c>
      <c r="AB64" t="s">
        <v>200</v>
      </c>
      <c r="AC64" t="s">
        <v>49</v>
      </c>
      <c r="AD64">
        <v>24</v>
      </c>
      <c r="AE64" t="s">
        <v>58</v>
      </c>
      <c r="AF64">
        <v>10</v>
      </c>
      <c r="AG64" t="s">
        <v>59</v>
      </c>
      <c r="AH64">
        <v>41568</v>
      </c>
      <c r="AI64" t="s">
        <v>432</v>
      </c>
      <c r="AJ64" t="s">
        <v>83</v>
      </c>
      <c r="AK64">
        <v>2000</v>
      </c>
      <c r="AL64">
        <v>100</v>
      </c>
      <c r="AM64">
        <v>2100</v>
      </c>
      <c r="AN64">
        <v>21000</v>
      </c>
      <c r="AO64">
        <v>20620</v>
      </c>
      <c r="AP64">
        <v>20420</v>
      </c>
      <c r="AQ64">
        <v>11500</v>
      </c>
      <c r="AR64">
        <v>12610</v>
      </c>
      <c r="AS64" t="s">
        <v>66</v>
      </c>
      <c r="AT64">
        <v>11500</v>
      </c>
      <c r="AU64">
        <v>16290</v>
      </c>
    </row>
    <row r="65" spans="1:47" x14ac:dyDescent="0.3">
      <c r="A65">
        <v>195</v>
      </c>
      <c r="B65" t="s">
        <v>47</v>
      </c>
      <c r="C65">
        <v>9149</v>
      </c>
      <c r="D65">
        <v>72423</v>
      </c>
      <c r="E65" t="s">
        <v>108</v>
      </c>
      <c r="F65" t="s">
        <v>49</v>
      </c>
      <c r="G65">
        <v>173702</v>
      </c>
      <c r="H65">
        <v>31</v>
      </c>
      <c r="I65">
        <v>0.5</v>
      </c>
      <c r="J65" t="s">
        <v>50</v>
      </c>
      <c r="K65" t="s">
        <v>50</v>
      </c>
      <c r="L65" t="s">
        <v>601</v>
      </c>
      <c r="M65" t="s">
        <v>602</v>
      </c>
      <c r="N65">
        <v>29</v>
      </c>
      <c r="O65">
        <v>30</v>
      </c>
      <c r="P65" t="s">
        <v>50</v>
      </c>
      <c r="Q65" t="s">
        <v>53</v>
      </c>
      <c r="R65">
        <v>116</v>
      </c>
      <c r="S65">
        <v>18</v>
      </c>
      <c r="T65" t="s">
        <v>163</v>
      </c>
      <c r="U65">
        <v>1</v>
      </c>
      <c r="V65" t="s">
        <v>603</v>
      </c>
      <c r="W65" t="s">
        <v>50</v>
      </c>
      <c r="X65">
        <v>127.87795</v>
      </c>
      <c r="Y65">
        <v>173702</v>
      </c>
      <c r="Z65" t="s">
        <v>601</v>
      </c>
      <c r="AA65" t="s">
        <v>602</v>
      </c>
      <c r="AB65" t="s">
        <v>200</v>
      </c>
      <c r="AC65" t="s">
        <v>49</v>
      </c>
      <c r="AD65">
        <v>18</v>
      </c>
      <c r="AE65" t="s">
        <v>58</v>
      </c>
      <c r="AF65">
        <v>115</v>
      </c>
      <c r="AG65" t="s">
        <v>59</v>
      </c>
      <c r="AH65">
        <v>41598</v>
      </c>
      <c r="AI65" t="s">
        <v>604</v>
      </c>
      <c r="AJ65" t="s">
        <v>219</v>
      </c>
      <c r="AK65">
        <v>3000</v>
      </c>
      <c r="AL65">
        <v>325</v>
      </c>
      <c r="AM65">
        <v>3325</v>
      </c>
      <c r="AN65">
        <v>382375</v>
      </c>
      <c r="AO65">
        <v>40430</v>
      </c>
      <c r="AP65">
        <v>38190</v>
      </c>
      <c r="AQ65">
        <v>23750</v>
      </c>
      <c r="AR65">
        <v>0</v>
      </c>
      <c r="AS65" t="s">
        <v>66</v>
      </c>
      <c r="AT65">
        <v>23750</v>
      </c>
      <c r="AU65">
        <v>34120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workbookViewId="0">
      <pane ySplit="9240" topLeftCell="A47"/>
      <selection activeCell="G2" sqref="G1:G2"/>
      <selection pane="bottomLeft" activeCell="A47" sqref="A47:G47"/>
    </sheetView>
  </sheetViews>
  <sheetFormatPr defaultRowHeight="14.4" x14ac:dyDescent="0.3"/>
  <cols>
    <col min="1" max="1" width="14.6640625" customWidth="1"/>
    <col min="2" max="2" width="15.6640625" customWidth="1"/>
    <col min="3" max="4" width="14.6640625" customWidth="1"/>
    <col min="5" max="6" width="7.6640625" customWidth="1"/>
    <col min="7" max="7" width="14.6640625" customWidth="1"/>
  </cols>
  <sheetData>
    <row r="1" spans="1:8" ht="15" customHeight="1" x14ac:dyDescent="0.3">
      <c r="A1" s="3" t="s">
        <v>1169</v>
      </c>
      <c r="B1" s="41" t="s">
        <v>1169</v>
      </c>
      <c r="C1" s="41" t="s">
        <v>1170</v>
      </c>
      <c r="D1" s="6" t="s">
        <v>1169</v>
      </c>
      <c r="E1" s="47"/>
      <c r="F1" s="47"/>
      <c r="G1" s="81" t="s">
        <v>1241</v>
      </c>
    </row>
    <row r="2" spans="1:8" ht="15.75" customHeight="1" thickBot="1" x14ac:dyDescent="0.35">
      <c r="A2" s="7" t="s">
        <v>1166</v>
      </c>
      <c r="B2" s="8" t="s">
        <v>1164</v>
      </c>
      <c r="C2" s="8" t="s">
        <v>1165</v>
      </c>
      <c r="D2" s="9" t="s">
        <v>31</v>
      </c>
      <c r="E2" s="47"/>
      <c r="F2" s="47"/>
      <c r="G2" s="81" t="s">
        <v>1268</v>
      </c>
      <c r="H2" s="1" t="s">
        <v>1177</v>
      </c>
    </row>
    <row r="3" spans="1:8" ht="15" thickBot="1" x14ac:dyDescent="0.35">
      <c r="A3" s="10" t="s">
        <v>1186</v>
      </c>
      <c r="B3" s="26">
        <f>SUM(B8:B47)</f>
        <v>803020</v>
      </c>
      <c r="C3" s="27">
        <f>H3/D3</f>
        <v>2031.4777327935224</v>
      </c>
      <c r="D3" s="28">
        <f>SUM(D8:D47)</f>
        <v>2470</v>
      </c>
      <c r="E3" s="47"/>
      <c r="F3" s="47"/>
      <c r="G3" s="47"/>
      <c r="H3">
        <f>SUM(H8:H47)</f>
        <v>5017750</v>
      </c>
    </row>
    <row r="4" spans="1:8" ht="15" thickBot="1" x14ac:dyDescent="0.35">
      <c r="A4" s="47"/>
      <c r="B4" s="47"/>
      <c r="C4" s="47"/>
      <c r="D4" s="47"/>
      <c r="E4" s="47"/>
      <c r="F4" s="47"/>
      <c r="G4" s="47"/>
    </row>
    <row r="5" spans="1:8" x14ac:dyDescent="0.3">
      <c r="A5" s="3" t="s">
        <v>1168</v>
      </c>
      <c r="B5" s="41" t="s">
        <v>1167</v>
      </c>
      <c r="C5" s="41" t="s">
        <v>1175</v>
      </c>
      <c r="D5" s="41" t="s">
        <v>31</v>
      </c>
      <c r="E5" s="85" t="s">
        <v>1163</v>
      </c>
      <c r="F5" s="85"/>
      <c r="G5" s="6" t="s">
        <v>1173</v>
      </c>
      <c r="H5" s="19" t="s">
        <v>1176</v>
      </c>
    </row>
    <row r="6" spans="1:8" ht="15" thickBot="1" x14ac:dyDescent="0.35">
      <c r="A6" s="7" t="s">
        <v>1166</v>
      </c>
      <c r="B6" s="8" t="s">
        <v>1164</v>
      </c>
      <c r="C6" s="8" t="s">
        <v>1165</v>
      </c>
      <c r="D6" s="8" t="s">
        <v>1171</v>
      </c>
      <c r="E6" s="15" t="s">
        <v>1172</v>
      </c>
      <c r="F6" s="16" t="s">
        <v>1172</v>
      </c>
      <c r="G6" s="9" t="s">
        <v>1174</v>
      </c>
    </row>
    <row r="7" spans="1:8" x14ac:dyDescent="0.3">
      <c r="A7" s="12"/>
      <c r="B7" s="13"/>
      <c r="C7" s="13"/>
      <c r="D7" s="13"/>
      <c r="E7" s="17"/>
      <c r="F7" s="18"/>
      <c r="G7" s="14"/>
    </row>
    <row r="8" spans="1:8" x14ac:dyDescent="0.3">
      <c r="A8" s="20">
        <f t="shared" ref="A8:A30" si="0">Y49</f>
        <v>170731</v>
      </c>
      <c r="B8" s="25">
        <f t="shared" ref="B8:B30" si="1">AU49</f>
        <v>21100</v>
      </c>
      <c r="C8" s="21">
        <f t="shared" ref="C8:C30" si="2">AM49</f>
        <v>2175</v>
      </c>
      <c r="D8" s="21">
        <f t="shared" ref="D8:D30" si="3">AF49</f>
        <v>40</v>
      </c>
      <c r="E8" s="22">
        <f t="shared" ref="E8:E30" si="4">AD49</f>
        <v>15</v>
      </c>
      <c r="F8" s="23" t="str">
        <f t="shared" ref="F8:F30" si="5">AE49</f>
        <v>-</v>
      </c>
      <c r="G8" s="24" t="str">
        <f t="shared" ref="G8:G30" si="6">V49</f>
        <v>04G</v>
      </c>
      <c r="H8">
        <f t="shared" ref="H8:H30" si="7">AN49</f>
        <v>87000</v>
      </c>
    </row>
    <row r="9" spans="1:8" x14ac:dyDescent="0.3">
      <c r="A9" s="20">
        <f t="shared" si="0"/>
        <v>170096</v>
      </c>
      <c r="B9" s="25">
        <f t="shared" si="1"/>
        <v>17990</v>
      </c>
      <c r="C9" s="21">
        <f t="shared" si="2"/>
        <v>2075</v>
      </c>
      <c r="D9" s="21">
        <f t="shared" si="3"/>
        <v>25</v>
      </c>
      <c r="E9" s="22">
        <f t="shared" si="4"/>
        <v>24</v>
      </c>
      <c r="F9" s="23" t="str">
        <f t="shared" si="5"/>
        <v>-</v>
      </c>
      <c r="G9" s="24" t="str">
        <f t="shared" si="6"/>
        <v>04G</v>
      </c>
      <c r="H9">
        <f t="shared" si="7"/>
        <v>51875</v>
      </c>
    </row>
    <row r="10" spans="1:8" x14ac:dyDescent="0.3">
      <c r="A10" s="20">
        <f t="shared" si="0"/>
        <v>170466</v>
      </c>
      <c r="B10" s="25">
        <f t="shared" si="1"/>
        <v>20270</v>
      </c>
      <c r="C10" s="21">
        <f t="shared" si="2"/>
        <v>1025</v>
      </c>
      <c r="D10" s="21">
        <f t="shared" si="3"/>
        <v>20</v>
      </c>
      <c r="E10" s="22">
        <f t="shared" si="4"/>
        <v>18</v>
      </c>
      <c r="F10" s="23" t="str">
        <f t="shared" si="5"/>
        <v>-</v>
      </c>
      <c r="G10" s="24" t="str">
        <f t="shared" si="6"/>
        <v>04G</v>
      </c>
      <c r="H10">
        <f t="shared" si="7"/>
        <v>20500</v>
      </c>
    </row>
    <row r="11" spans="1:8" x14ac:dyDescent="0.3">
      <c r="A11" s="20">
        <f t="shared" si="0"/>
        <v>170094</v>
      </c>
      <c r="B11" s="25">
        <f t="shared" si="1"/>
        <v>22460</v>
      </c>
      <c r="C11" s="21">
        <f t="shared" si="2"/>
        <v>2025</v>
      </c>
      <c r="D11" s="21">
        <f t="shared" si="3"/>
        <v>60</v>
      </c>
      <c r="E11" s="22">
        <f t="shared" si="4"/>
        <v>18</v>
      </c>
      <c r="F11" s="23" t="str">
        <f t="shared" si="5"/>
        <v>-</v>
      </c>
      <c r="G11" s="24" t="str">
        <f t="shared" si="6"/>
        <v>04G</v>
      </c>
      <c r="H11">
        <f t="shared" si="7"/>
        <v>121500</v>
      </c>
    </row>
    <row r="12" spans="1:8" x14ac:dyDescent="0.3">
      <c r="A12" s="20">
        <f t="shared" si="0"/>
        <v>170093</v>
      </c>
      <c r="B12" s="25">
        <f t="shared" si="1"/>
        <v>15840</v>
      </c>
      <c r="C12" s="21">
        <f t="shared" si="2"/>
        <v>2025</v>
      </c>
      <c r="D12" s="21">
        <f t="shared" si="3"/>
        <v>10</v>
      </c>
      <c r="E12" s="22">
        <f t="shared" si="4"/>
        <v>18</v>
      </c>
      <c r="F12" s="23" t="str">
        <f t="shared" si="5"/>
        <v>-</v>
      </c>
      <c r="G12" s="24" t="str">
        <f t="shared" si="6"/>
        <v>04G</v>
      </c>
      <c r="H12">
        <f t="shared" si="7"/>
        <v>20250</v>
      </c>
    </row>
    <row r="13" spans="1:8" x14ac:dyDescent="0.3">
      <c r="A13" s="20">
        <f t="shared" si="0"/>
        <v>170092</v>
      </c>
      <c r="B13" s="25">
        <f t="shared" si="1"/>
        <v>43650</v>
      </c>
      <c r="C13" s="21">
        <f t="shared" si="2"/>
        <v>2175</v>
      </c>
      <c r="D13" s="21">
        <f t="shared" si="3"/>
        <v>140</v>
      </c>
      <c r="E13" s="22">
        <f t="shared" si="4"/>
        <v>24</v>
      </c>
      <c r="F13" s="23" t="str">
        <f t="shared" si="5"/>
        <v>-</v>
      </c>
      <c r="G13" s="24" t="str">
        <f t="shared" si="6"/>
        <v>04G</v>
      </c>
      <c r="H13">
        <f t="shared" si="7"/>
        <v>304500</v>
      </c>
    </row>
    <row r="14" spans="1:8" x14ac:dyDescent="0.3">
      <c r="A14" s="20">
        <f t="shared" si="0"/>
        <v>170091</v>
      </c>
      <c r="B14" s="25">
        <f t="shared" si="1"/>
        <v>40280</v>
      </c>
      <c r="C14" s="21">
        <f t="shared" si="2"/>
        <v>2175</v>
      </c>
      <c r="D14" s="21">
        <f t="shared" si="3"/>
        <v>130</v>
      </c>
      <c r="E14" s="22">
        <f t="shared" si="4"/>
        <v>24</v>
      </c>
      <c r="F14" s="23" t="str">
        <f t="shared" si="5"/>
        <v>-</v>
      </c>
      <c r="G14" s="24" t="str">
        <f t="shared" si="6"/>
        <v>04G</v>
      </c>
      <c r="H14">
        <f t="shared" si="7"/>
        <v>282750</v>
      </c>
    </row>
    <row r="15" spans="1:8" x14ac:dyDescent="0.3">
      <c r="A15" s="20">
        <f t="shared" si="0"/>
        <v>170697</v>
      </c>
      <c r="B15" s="25">
        <f t="shared" si="1"/>
        <v>41060</v>
      </c>
      <c r="C15" s="21">
        <f t="shared" si="2"/>
        <v>3175</v>
      </c>
      <c r="D15" s="21">
        <f t="shared" si="3"/>
        <v>105</v>
      </c>
      <c r="E15" s="22">
        <f t="shared" si="4"/>
        <v>24</v>
      </c>
      <c r="F15" s="23" t="str">
        <f t="shared" si="5"/>
        <v>-</v>
      </c>
      <c r="G15" s="24" t="str">
        <f t="shared" si="6"/>
        <v>04G</v>
      </c>
      <c r="H15">
        <f t="shared" si="7"/>
        <v>333375</v>
      </c>
    </row>
    <row r="16" spans="1:8" x14ac:dyDescent="0.3">
      <c r="A16" s="20">
        <f t="shared" si="0"/>
        <v>170326</v>
      </c>
      <c r="B16" s="25">
        <f t="shared" si="1"/>
        <v>140220</v>
      </c>
      <c r="C16" s="21">
        <f t="shared" si="2"/>
        <v>2250</v>
      </c>
      <c r="D16" s="21">
        <f t="shared" si="3"/>
        <v>630</v>
      </c>
      <c r="E16" s="22">
        <f t="shared" si="4"/>
        <v>18</v>
      </c>
      <c r="F16" s="23" t="str">
        <f t="shared" si="5"/>
        <v>-</v>
      </c>
      <c r="G16" s="24" t="str">
        <f t="shared" si="6"/>
        <v>04H</v>
      </c>
      <c r="H16">
        <f t="shared" si="7"/>
        <v>1417500</v>
      </c>
    </row>
    <row r="17" spans="1:8" x14ac:dyDescent="0.3">
      <c r="A17" s="20">
        <f t="shared" si="0"/>
        <v>170517</v>
      </c>
      <c r="B17" s="25">
        <f t="shared" si="1"/>
        <v>29510</v>
      </c>
      <c r="C17" s="21">
        <f t="shared" si="2"/>
        <v>1075</v>
      </c>
      <c r="D17" s="21">
        <f t="shared" si="3"/>
        <v>55</v>
      </c>
      <c r="E17" s="22">
        <f t="shared" si="4"/>
        <v>36</v>
      </c>
      <c r="F17" s="23" t="str">
        <f t="shared" si="5"/>
        <v>-</v>
      </c>
      <c r="G17" s="24" t="str">
        <f t="shared" si="6"/>
        <v>04H</v>
      </c>
      <c r="H17">
        <f t="shared" si="7"/>
        <v>59125</v>
      </c>
    </row>
    <row r="18" spans="1:8" x14ac:dyDescent="0.3">
      <c r="A18" s="20">
        <f t="shared" si="0"/>
        <v>170518</v>
      </c>
      <c r="B18" s="25">
        <f t="shared" si="1"/>
        <v>16680</v>
      </c>
      <c r="C18" s="21">
        <f t="shared" si="2"/>
        <v>1200</v>
      </c>
      <c r="D18" s="21">
        <f t="shared" si="3"/>
        <v>10</v>
      </c>
      <c r="E18" s="22">
        <f t="shared" si="4"/>
        <v>36</v>
      </c>
      <c r="F18" s="23" t="str">
        <f t="shared" si="5"/>
        <v>-</v>
      </c>
      <c r="G18" s="24" t="str">
        <f t="shared" si="6"/>
        <v>04H</v>
      </c>
      <c r="H18">
        <f t="shared" si="7"/>
        <v>12000</v>
      </c>
    </row>
    <row r="19" spans="1:8" x14ac:dyDescent="0.3">
      <c r="A19" s="20">
        <f t="shared" si="0"/>
        <v>170534</v>
      </c>
      <c r="B19" s="25">
        <f t="shared" si="1"/>
        <v>26660</v>
      </c>
      <c r="C19" s="21">
        <f t="shared" si="2"/>
        <v>1200</v>
      </c>
      <c r="D19" s="21">
        <f t="shared" si="3"/>
        <v>40</v>
      </c>
      <c r="E19" s="22">
        <f t="shared" si="4"/>
        <v>36</v>
      </c>
      <c r="F19" s="23" t="str">
        <f t="shared" si="5"/>
        <v>-</v>
      </c>
      <c r="G19" s="24" t="str">
        <f t="shared" si="6"/>
        <v>04H</v>
      </c>
      <c r="H19">
        <f t="shared" si="7"/>
        <v>48000</v>
      </c>
    </row>
    <row r="20" spans="1:8" x14ac:dyDescent="0.3">
      <c r="A20" s="20">
        <f t="shared" si="0"/>
        <v>264008</v>
      </c>
      <c r="B20" s="25">
        <f t="shared" si="1"/>
        <v>20790</v>
      </c>
      <c r="C20" s="21">
        <f t="shared" si="2"/>
        <v>1075</v>
      </c>
      <c r="D20" s="21">
        <f t="shared" si="3"/>
        <v>45</v>
      </c>
      <c r="E20" s="22">
        <f t="shared" si="4"/>
        <v>15</v>
      </c>
      <c r="F20" s="23" t="str">
        <f t="shared" si="5"/>
        <v>-</v>
      </c>
      <c r="G20" s="24" t="str">
        <f t="shared" si="6"/>
        <v>04H</v>
      </c>
      <c r="H20">
        <f t="shared" si="7"/>
        <v>48375</v>
      </c>
    </row>
    <row r="21" spans="1:8" x14ac:dyDescent="0.3">
      <c r="A21" s="20">
        <f t="shared" si="0"/>
        <v>170344</v>
      </c>
      <c r="B21" s="25">
        <f t="shared" si="1"/>
        <v>122700</v>
      </c>
      <c r="C21" s="21">
        <f t="shared" si="2"/>
        <v>2200</v>
      </c>
      <c r="D21" s="21">
        <f t="shared" si="3"/>
        <v>610</v>
      </c>
      <c r="E21" s="22">
        <f t="shared" si="4"/>
        <v>18</v>
      </c>
      <c r="F21" s="23">
        <f t="shared" si="5"/>
        <v>36</v>
      </c>
      <c r="G21" s="24" t="str">
        <f t="shared" si="6"/>
        <v>04J</v>
      </c>
      <c r="H21">
        <f t="shared" si="7"/>
        <v>1342000</v>
      </c>
    </row>
    <row r="22" spans="1:8" x14ac:dyDescent="0.3">
      <c r="A22" s="20">
        <f t="shared" si="0"/>
        <v>170521</v>
      </c>
      <c r="B22" s="25">
        <f t="shared" si="1"/>
        <v>38490</v>
      </c>
      <c r="C22" s="21">
        <f t="shared" si="2"/>
        <v>2350</v>
      </c>
      <c r="D22" s="21">
        <f t="shared" si="3"/>
        <v>130</v>
      </c>
      <c r="E22" s="22">
        <f t="shared" si="4"/>
        <v>18</v>
      </c>
      <c r="F22" s="23" t="str">
        <f t="shared" si="5"/>
        <v>-</v>
      </c>
      <c r="G22" s="24" t="str">
        <f t="shared" si="6"/>
        <v>04J</v>
      </c>
      <c r="H22">
        <f t="shared" si="7"/>
        <v>305500</v>
      </c>
    </row>
    <row r="23" spans="1:8" x14ac:dyDescent="0.3">
      <c r="A23" s="20">
        <f t="shared" si="0"/>
        <v>170741</v>
      </c>
      <c r="B23" s="25">
        <f t="shared" si="1"/>
        <v>22940</v>
      </c>
      <c r="C23" s="21">
        <f t="shared" si="2"/>
        <v>2075</v>
      </c>
      <c r="D23" s="21">
        <f t="shared" si="3"/>
        <v>55</v>
      </c>
      <c r="E23" s="22">
        <f t="shared" si="4"/>
        <v>18</v>
      </c>
      <c r="F23" s="23" t="str">
        <f t="shared" si="5"/>
        <v>-</v>
      </c>
      <c r="G23" s="24" t="str">
        <f t="shared" si="6"/>
        <v>04J</v>
      </c>
      <c r="H23">
        <f t="shared" si="7"/>
        <v>114125</v>
      </c>
    </row>
    <row r="24" spans="1:8" x14ac:dyDescent="0.3">
      <c r="A24" s="20">
        <f t="shared" si="0"/>
        <v>170342</v>
      </c>
      <c r="B24" s="25">
        <f t="shared" si="1"/>
        <v>8610</v>
      </c>
      <c r="C24" s="21">
        <f t="shared" si="2"/>
        <v>1075</v>
      </c>
      <c r="D24" s="21">
        <f t="shared" si="3"/>
        <v>15</v>
      </c>
      <c r="E24" s="22">
        <f t="shared" si="4"/>
        <v>12</v>
      </c>
      <c r="F24" s="23" t="str">
        <f t="shared" si="5"/>
        <v>-</v>
      </c>
      <c r="G24" s="24" t="str">
        <f t="shared" si="6"/>
        <v>04J</v>
      </c>
      <c r="H24">
        <f t="shared" si="7"/>
        <v>16125</v>
      </c>
    </row>
    <row r="25" spans="1:8" x14ac:dyDescent="0.3">
      <c r="A25" s="20" t="str">
        <f t="shared" si="0"/>
        <v>00054</v>
      </c>
      <c r="B25" s="25">
        <f t="shared" si="1"/>
        <v>62510</v>
      </c>
      <c r="C25" s="21">
        <f t="shared" si="2"/>
        <v>2350</v>
      </c>
      <c r="D25" s="21">
        <f t="shared" si="3"/>
        <v>125</v>
      </c>
      <c r="E25" s="22">
        <f t="shared" si="4"/>
        <v>48</v>
      </c>
      <c r="F25" s="23">
        <f t="shared" si="5"/>
        <v>24</v>
      </c>
      <c r="G25" s="24" t="str">
        <f t="shared" si="6"/>
        <v>04H</v>
      </c>
      <c r="H25">
        <f t="shared" si="7"/>
        <v>293750</v>
      </c>
    </row>
    <row r="26" spans="1:8" x14ac:dyDescent="0.3">
      <c r="A26" s="20" t="str">
        <f t="shared" si="0"/>
        <v>00019</v>
      </c>
      <c r="B26" s="25">
        <f t="shared" si="1"/>
        <v>14390</v>
      </c>
      <c r="C26" s="21">
        <f t="shared" si="2"/>
        <v>2100</v>
      </c>
      <c r="D26" s="21">
        <f t="shared" si="3"/>
        <v>30</v>
      </c>
      <c r="E26" s="22">
        <f t="shared" si="4"/>
        <v>18</v>
      </c>
      <c r="F26" s="23" t="str">
        <f t="shared" si="5"/>
        <v>-</v>
      </c>
      <c r="G26" s="24" t="str">
        <f t="shared" si="6"/>
        <v>04J</v>
      </c>
      <c r="H26">
        <f t="shared" si="7"/>
        <v>63000</v>
      </c>
    </row>
    <row r="27" spans="1:8" x14ac:dyDescent="0.3">
      <c r="A27" s="20" t="str">
        <f t="shared" si="0"/>
        <v>00050</v>
      </c>
      <c r="B27" s="25">
        <f t="shared" si="1"/>
        <v>19560</v>
      </c>
      <c r="C27" s="21">
        <f t="shared" si="2"/>
        <v>1100</v>
      </c>
      <c r="D27" s="21">
        <f t="shared" si="3"/>
        <v>40</v>
      </c>
      <c r="E27" s="22">
        <f t="shared" si="4"/>
        <v>15</v>
      </c>
      <c r="F27" s="23" t="str">
        <f t="shared" si="5"/>
        <v>-</v>
      </c>
      <c r="G27" s="24" t="str">
        <f t="shared" si="6"/>
        <v>04J</v>
      </c>
      <c r="H27">
        <f t="shared" si="7"/>
        <v>44000</v>
      </c>
    </row>
    <row r="28" spans="1:8" x14ac:dyDescent="0.3">
      <c r="A28" s="20" t="str">
        <f t="shared" si="0"/>
        <v>00020</v>
      </c>
      <c r="B28" s="25">
        <v>28720</v>
      </c>
      <c r="C28" s="21">
        <v>2100</v>
      </c>
      <c r="D28" s="21">
        <f t="shared" si="3"/>
        <v>125</v>
      </c>
      <c r="E28" s="22">
        <f t="shared" si="4"/>
        <v>18</v>
      </c>
      <c r="F28" s="23" t="str">
        <f t="shared" si="5"/>
        <v>-</v>
      </c>
      <c r="G28" s="24" t="str">
        <f t="shared" si="6"/>
        <v>04J</v>
      </c>
      <c r="H28">
        <f t="shared" si="7"/>
        <v>0</v>
      </c>
    </row>
    <row r="29" spans="1:8" x14ac:dyDescent="0.3">
      <c r="A29" s="20">
        <f t="shared" si="0"/>
        <v>170649</v>
      </c>
      <c r="B29" s="25">
        <f t="shared" si="1"/>
        <v>9380</v>
      </c>
      <c r="C29" s="21">
        <f t="shared" si="2"/>
        <v>1050</v>
      </c>
      <c r="D29" s="21">
        <f t="shared" si="3"/>
        <v>10</v>
      </c>
      <c r="E29" s="22">
        <f t="shared" si="4"/>
        <v>15</v>
      </c>
      <c r="F29" s="23" t="str">
        <f t="shared" si="5"/>
        <v>-</v>
      </c>
      <c r="G29" s="24" t="str">
        <f t="shared" si="6"/>
        <v>04J</v>
      </c>
      <c r="H29">
        <f t="shared" si="7"/>
        <v>10500</v>
      </c>
    </row>
    <row r="30" spans="1:8" x14ac:dyDescent="0.3">
      <c r="A30" s="20">
        <f t="shared" si="0"/>
        <v>170728</v>
      </c>
      <c r="B30" s="25">
        <f t="shared" si="1"/>
        <v>19210</v>
      </c>
      <c r="C30" s="21">
        <f t="shared" si="2"/>
        <v>1100</v>
      </c>
      <c r="D30" s="21">
        <f t="shared" si="3"/>
        <v>20</v>
      </c>
      <c r="E30" s="22">
        <f t="shared" si="4"/>
        <v>21</v>
      </c>
      <c r="F30" s="23" t="str">
        <f t="shared" si="5"/>
        <v>-</v>
      </c>
      <c r="G30" s="24" t="str">
        <f t="shared" si="6"/>
        <v>04J</v>
      </c>
      <c r="H30">
        <f t="shared" si="7"/>
        <v>22000</v>
      </c>
    </row>
    <row r="31" spans="1:8" x14ac:dyDescent="0.3">
      <c r="A31" s="20">
        <f t="shared" ref="A31:A47" si="8">Y72</f>
        <v>0</v>
      </c>
      <c r="B31" s="25">
        <f t="shared" ref="B31:B47" si="9">AU72</f>
        <v>0</v>
      </c>
      <c r="C31" s="21">
        <f t="shared" ref="C31:C47" si="10">AM72</f>
        <v>0</v>
      </c>
      <c r="D31" s="21">
        <f t="shared" ref="D31:D47" si="11">AF72</f>
        <v>0</v>
      </c>
      <c r="E31" s="22">
        <f t="shared" ref="E31:F41" si="12">AD72</f>
        <v>0</v>
      </c>
      <c r="F31" s="23">
        <f t="shared" si="12"/>
        <v>0</v>
      </c>
      <c r="G31" s="24">
        <f t="shared" ref="G31:G47" si="13">V72</f>
        <v>0</v>
      </c>
      <c r="H31">
        <f t="shared" ref="H31:H47" si="14">AN72</f>
        <v>0</v>
      </c>
    </row>
    <row r="32" spans="1:8" x14ac:dyDescent="0.3">
      <c r="A32" s="20">
        <f t="shared" si="8"/>
        <v>0</v>
      </c>
      <c r="B32" s="25">
        <f t="shared" si="9"/>
        <v>0</v>
      </c>
      <c r="C32" s="21">
        <f t="shared" si="10"/>
        <v>0</v>
      </c>
      <c r="D32" s="21">
        <f t="shared" si="11"/>
        <v>0</v>
      </c>
      <c r="E32" s="22">
        <f t="shared" si="12"/>
        <v>0</v>
      </c>
      <c r="F32" s="23">
        <f t="shared" si="12"/>
        <v>0</v>
      </c>
      <c r="G32" s="24">
        <f t="shared" si="13"/>
        <v>0</v>
      </c>
      <c r="H32">
        <f t="shared" si="14"/>
        <v>0</v>
      </c>
    </row>
    <row r="33" spans="1:47" x14ac:dyDescent="0.3">
      <c r="A33" s="20">
        <f t="shared" si="8"/>
        <v>0</v>
      </c>
      <c r="B33" s="25">
        <f t="shared" si="9"/>
        <v>0</v>
      </c>
      <c r="C33" s="21">
        <f t="shared" si="10"/>
        <v>0</v>
      </c>
      <c r="D33" s="21">
        <f t="shared" si="11"/>
        <v>0</v>
      </c>
      <c r="E33" s="22">
        <f t="shared" si="12"/>
        <v>0</v>
      </c>
      <c r="F33" s="23">
        <f t="shared" si="12"/>
        <v>0</v>
      </c>
      <c r="G33" s="24">
        <f t="shared" si="13"/>
        <v>0</v>
      </c>
      <c r="H33">
        <f t="shared" si="14"/>
        <v>0</v>
      </c>
    </row>
    <row r="34" spans="1:47" x14ac:dyDescent="0.3">
      <c r="A34" s="20">
        <f t="shared" si="8"/>
        <v>0</v>
      </c>
      <c r="B34" s="25">
        <f t="shared" si="9"/>
        <v>0</v>
      </c>
      <c r="C34" s="21">
        <f t="shared" si="10"/>
        <v>0</v>
      </c>
      <c r="D34" s="21">
        <f t="shared" si="11"/>
        <v>0</v>
      </c>
      <c r="E34" s="22">
        <f t="shared" si="12"/>
        <v>0</v>
      </c>
      <c r="F34" s="23">
        <f t="shared" si="12"/>
        <v>0</v>
      </c>
      <c r="G34" s="24">
        <f t="shared" si="13"/>
        <v>0</v>
      </c>
      <c r="H34">
        <f t="shared" si="14"/>
        <v>0</v>
      </c>
    </row>
    <row r="35" spans="1:47" x14ac:dyDescent="0.3">
      <c r="A35" s="20">
        <f t="shared" si="8"/>
        <v>0</v>
      </c>
      <c r="B35" s="25">
        <f t="shared" si="9"/>
        <v>0</v>
      </c>
      <c r="C35" s="21">
        <f t="shared" si="10"/>
        <v>0</v>
      </c>
      <c r="D35" s="21">
        <f t="shared" si="11"/>
        <v>0</v>
      </c>
      <c r="E35" s="22">
        <f t="shared" si="12"/>
        <v>0</v>
      </c>
      <c r="F35" s="23">
        <f t="shared" si="12"/>
        <v>0</v>
      </c>
      <c r="G35" s="24">
        <f t="shared" si="13"/>
        <v>0</v>
      </c>
      <c r="H35">
        <f t="shared" si="14"/>
        <v>0</v>
      </c>
    </row>
    <row r="36" spans="1:47" x14ac:dyDescent="0.3">
      <c r="A36" s="20">
        <f t="shared" si="8"/>
        <v>0</v>
      </c>
      <c r="B36" s="25">
        <f t="shared" si="9"/>
        <v>0</v>
      </c>
      <c r="C36" s="21">
        <f t="shared" si="10"/>
        <v>0</v>
      </c>
      <c r="D36" s="21">
        <f t="shared" si="11"/>
        <v>0</v>
      </c>
      <c r="E36" s="22">
        <f t="shared" si="12"/>
        <v>0</v>
      </c>
      <c r="F36" s="23">
        <f t="shared" si="12"/>
        <v>0</v>
      </c>
      <c r="G36" s="24">
        <f t="shared" si="13"/>
        <v>0</v>
      </c>
      <c r="H36">
        <f t="shared" si="14"/>
        <v>0</v>
      </c>
    </row>
    <row r="37" spans="1:47" x14ac:dyDescent="0.3">
      <c r="A37" s="20">
        <f t="shared" si="8"/>
        <v>0</v>
      </c>
      <c r="B37" s="25">
        <f t="shared" si="9"/>
        <v>0</v>
      </c>
      <c r="C37" s="21">
        <f t="shared" si="10"/>
        <v>0</v>
      </c>
      <c r="D37" s="21">
        <f t="shared" si="11"/>
        <v>0</v>
      </c>
      <c r="E37" s="22">
        <f t="shared" si="12"/>
        <v>0</v>
      </c>
      <c r="F37" s="23">
        <f t="shared" si="12"/>
        <v>0</v>
      </c>
      <c r="G37" s="24">
        <f t="shared" si="13"/>
        <v>0</v>
      </c>
      <c r="H37">
        <f t="shared" si="14"/>
        <v>0</v>
      </c>
    </row>
    <row r="38" spans="1:47" x14ac:dyDescent="0.3">
      <c r="A38" s="20">
        <f t="shared" si="8"/>
        <v>0</v>
      </c>
      <c r="B38" s="25">
        <f t="shared" si="9"/>
        <v>0</v>
      </c>
      <c r="C38" s="21">
        <f t="shared" si="10"/>
        <v>0</v>
      </c>
      <c r="D38" s="21">
        <f t="shared" si="11"/>
        <v>0</v>
      </c>
      <c r="E38" s="22">
        <f t="shared" si="12"/>
        <v>0</v>
      </c>
      <c r="F38" s="23">
        <f t="shared" si="12"/>
        <v>0</v>
      </c>
      <c r="G38" s="24">
        <f t="shared" si="13"/>
        <v>0</v>
      </c>
      <c r="H38">
        <f t="shared" si="14"/>
        <v>0</v>
      </c>
    </row>
    <row r="39" spans="1:47" x14ac:dyDescent="0.3">
      <c r="A39" s="20">
        <f t="shared" si="8"/>
        <v>0</v>
      </c>
      <c r="B39" s="25">
        <f t="shared" si="9"/>
        <v>0</v>
      </c>
      <c r="C39" s="21">
        <f t="shared" si="10"/>
        <v>0</v>
      </c>
      <c r="D39" s="21">
        <f t="shared" si="11"/>
        <v>0</v>
      </c>
      <c r="E39" s="22">
        <f t="shared" si="12"/>
        <v>0</v>
      </c>
      <c r="F39" s="23">
        <f t="shared" si="12"/>
        <v>0</v>
      </c>
      <c r="G39" s="24">
        <f t="shared" si="13"/>
        <v>0</v>
      </c>
      <c r="H39">
        <f t="shared" si="14"/>
        <v>0</v>
      </c>
    </row>
    <row r="40" spans="1:47" x14ac:dyDescent="0.3">
      <c r="A40" s="20">
        <f t="shared" si="8"/>
        <v>0</v>
      </c>
      <c r="B40" s="25">
        <f t="shared" si="9"/>
        <v>0</v>
      </c>
      <c r="C40" s="21">
        <f t="shared" si="10"/>
        <v>0</v>
      </c>
      <c r="D40" s="21">
        <f t="shared" si="11"/>
        <v>0</v>
      </c>
      <c r="E40" s="22">
        <f t="shared" si="12"/>
        <v>0</v>
      </c>
      <c r="F40" s="23">
        <f t="shared" si="12"/>
        <v>0</v>
      </c>
      <c r="G40" s="24">
        <f t="shared" si="13"/>
        <v>0</v>
      </c>
      <c r="H40">
        <f t="shared" si="14"/>
        <v>0</v>
      </c>
    </row>
    <row r="41" spans="1:47" x14ac:dyDescent="0.3">
      <c r="A41" s="20">
        <f t="shared" si="8"/>
        <v>0</v>
      </c>
      <c r="B41" s="25">
        <f t="shared" si="9"/>
        <v>0</v>
      </c>
      <c r="C41" s="21">
        <f t="shared" si="10"/>
        <v>0</v>
      </c>
      <c r="D41" s="21">
        <f t="shared" si="11"/>
        <v>0</v>
      </c>
      <c r="E41" s="22">
        <f t="shared" si="12"/>
        <v>0</v>
      </c>
      <c r="F41" s="23">
        <f t="shared" si="12"/>
        <v>0</v>
      </c>
      <c r="G41" s="24">
        <f t="shared" si="13"/>
        <v>0</v>
      </c>
      <c r="H41">
        <f t="shared" si="14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">
      <c r="A42" s="20">
        <f t="shared" si="8"/>
        <v>0</v>
      </c>
      <c r="B42" s="25">
        <f t="shared" si="9"/>
        <v>0</v>
      </c>
      <c r="C42" s="21">
        <f t="shared" si="10"/>
        <v>0</v>
      </c>
      <c r="D42" s="21">
        <f t="shared" si="11"/>
        <v>0</v>
      </c>
      <c r="E42" s="22">
        <f t="shared" ref="E42:F47" si="15">AD83</f>
        <v>0</v>
      </c>
      <c r="F42" s="23">
        <f t="shared" si="15"/>
        <v>0</v>
      </c>
      <c r="G42" s="24">
        <f t="shared" si="13"/>
        <v>0</v>
      </c>
      <c r="H42">
        <f t="shared" si="14"/>
        <v>0</v>
      </c>
    </row>
    <row r="43" spans="1:47" x14ac:dyDescent="0.3">
      <c r="A43" s="20">
        <f t="shared" si="8"/>
        <v>0</v>
      </c>
      <c r="B43" s="25">
        <f t="shared" si="9"/>
        <v>0</v>
      </c>
      <c r="C43" s="21">
        <f t="shared" si="10"/>
        <v>0</v>
      </c>
      <c r="D43" s="21">
        <f t="shared" si="11"/>
        <v>0</v>
      </c>
      <c r="E43" s="22">
        <f t="shared" si="15"/>
        <v>0</v>
      </c>
      <c r="F43" s="23">
        <f t="shared" si="15"/>
        <v>0</v>
      </c>
      <c r="G43" s="24">
        <f t="shared" si="13"/>
        <v>0</v>
      </c>
      <c r="H43">
        <f t="shared" si="14"/>
        <v>0</v>
      </c>
    </row>
    <row r="44" spans="1:47" x14ac:dyDescent="0.3">
      <c r="A44" s="20">
        <f t="shared" si="8"/>
        <v>0</v>
      </c>
      <c r="B44" s="25">
        <f t="shared" si="9"/>
        <v>0</v>
      </c>
      <c r="C44" s="21">
        <f t="shared" si="10"/>
        <v>0</v>
      </c>
      <c r="D44" s="21">
        <f t="shared" si="11"/>
        <v>0</v>
      </c>
      <c r="E44" s="22">
        <f t="shared" si="15"/>
        <v>0</v>
      </c>
      <c r="F44" s="23">
        <f t="shared" si="15"/>
        <v>0</v>
      </c>
      <c r="G44" s="24">
        <f t="shared" si="13"/>
        <v>0</v>
      </c>
      <c r="H44">
        <f t="shared" si="14"/>
        <v>0</v>
      </c>
    </row>
    <row r="45" spans="1:47" x14ac:dyDescent="0.3">
      <c r="A45" s="20">
        <f t="shared" si="8"/>
        <v>0</v>
      </c>
      <c r="B45" s="25">
        <f t="shared" si="9"/>
        <v>0</v>
      </c>
      <c r="C45" s="21">
        <f t="shared" si="10"/>
        <v>0</v>
      </c>
      <c r="D45" s="21">
        <f t="shared" si="11"/>
        <v>0</v>
      </c>
      <c r="E45" s="22">
        <f t="shared" si="15"/>
        <v>0</v>
      </c>
      <c r="F45" s="23">
        <f t="shared" si="15"/>
        <v>0</v>
      </c>
      <c r="G45" s="24">
        <f t="shared" si="13"/>
        <v>0</v>
      </c>
      <c r="H45">
        <f t="shared" si="14"/>
        <v>0</v>
      </c>
    </row>
    <row r="46" spans="1:47" ht="15" thickBot="1" x14ac:dyDescent="0.35">
      <c r="A46" s="29">
        <f t="shared" si="8"/>
        <v>0</v>
      </c>
      <c r="B46" s="30">
        <f t="shared" si="9"/>
        <v>0</v>
      </c>
      <c r="C46" s="31">
        <f t="shared" si="10"/>
        <v>0</v>
      </c>
      <c r="D46" s="31">
        <f t="shared" si="11"/>
        <v>0</v>
      </c>
      <c r="E46" s="32">
        <f t="shared" si="15"/>
        <v>0</v>
      </c>
      <c r="F46" s="33">
        <f t="shared" si="15"/>
        <v>0</v>
      </c>
      <c r="G46" s="34">
        <f t="shared" si="13"/>
        <v>0</v>
      </c>
      <c r="H46">
        <f t="shared" si="14"/>
        <v>0</v>
      </c>
    </row>
    <row r="47" spans="1:47" x14ac:dyDescent="0.3">
      <c r="A47" s="45">
        <f t="shared" si="8"/>
        <v>0</v>
      </c>
      <c r="B47" s="46">
        <f t="shared" si="9"/>
        <v>0</v>
      </c>
      <c r="C47" s="45">
        <f t="shared" si="10"/>
        <v>0</v>
      </c>
      <c r="D47" s="45">
        <f t="shared" si="11"/>
        <v>0</v>
      </c>
      <c r="E47" s="45">
        <f t="shared" si="15"/>
        <v>0</v>
      </c>
      <c r="F47" s="45">
        <f t="shared" si="15"/>
        <v>0</v>
      </c>
      <c r="G47" s="45">
        <f t="shared" si="13"/>
        <v>0</v>
      </c>
      <c r="H47">
        <f t="shared" si="14"/>
        <v>0</v>
      </c>
    </row>
    <row r="48" spans="1:47" x14ac:dyDescent="0.3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49" spans="1:47" x14ac:dyDescent="0.3">
      <c r="A49">
        <v>255</v>
      </c>
      <c r="B49" t="s">
        <v>47</v>
      </c>
      <c r="C49">
        <v>14218</v>
      </c>
      <c r="D49">
        <v>9273</v>
      </c>
      <c r="E49" t="s">
        <v>108</v>
      </c>
      <c r="F49" t="s">
        <v>49</v>
      </c>
      <c r="G49">
        <v>170731</v>
      </c>
      <c r="H49">
        <v>31</v>
      </c>
      <c r="I49">
        <v>0.5</v>
      </c>
      <c r="J49" t="s">
        <v>50</v>
      </c>
      <c r="K49" t="s">
        <v>50</v>
      </c>
      <c r="L49" t="s">
        <v>718</v>
      </c>
      <c r="M49" t="s">
        <v>719</v>
      </c>
      <c r="N49">
        <v>29</v>
      </c>
      <c r="O49">
        <v>30</v>
      </c>
      <c r="P49" t="s">
        <v>50</v>
      </c>
      <c r="Q49" t="s">
        <v>53</v>
      </c>
      <c r="R49">
        <v>40</v>
      </c>
      <c r="S49">
        <v>15</v>
      </c>
      <c r="T49" t="s">
        <v>163</v>
      </c>
      <c r="U49">
        <v>1</v>
      </c>
      <c r="V49" t="s">
        <v>720</v>
      </c>
      <c r="W49" t="s">
        <v>50</v>
      </c>
      <c r="X49">
        <v>41.077761000000002</v>
      </c>
      <c r="Y49">
        <v>170731</v>
      </c>
      <c r="Z49" t="s">
        <v>718</v>
      </c>
      <c r="AA49" t="s">
        <v>719</v>
      </c>
      <c r="AB49" t="s">
        <v>165</v>
      </c>
      <c r="AC49" t="s">
        <v>49</v>
      </c>
      <c r="AD49">
        <v>15</v>
      </c>
      <c r="AE49" t="s">
        <v>58</v>
      </c>
      <c r="AF49">
        <v>40</v>
      </c>
      <c r="AG49" t="s">
        <v>59</v>
      </c>
      <c r="AH49">
        <v>41618</v>
      </c>
      <c r="AI49" t="s">
        <v>721</v>
      </c>
      <c r="AJ49" t="s">
        <v>83</v>
      </c>
      <c r="AK49">
        <v>2000</v>
      </c>
      <c r="AL49">
        <v>175</v>
      </c>
      <c r="AM49">
        <v>2175</v>
      </c>
      <c r="AN49">
        <v>87000</v>
      </c>
      <c r="AO49">
        <v>24670</v>
      </c>
      <c r="AP49">
        <v>24150</v>
      </c>
      <c r="AQ49">
        <v>14490</v>
      </c>
      <c r="AR49">
        <v>0</v>
      </c>
      <c r="AS49" t="s">
        <v>66</v>
      </c>
      <c r="AT49">
        <v>14490</v>
      </c>
      <c r="AU49">
        <v>21100</v>
      </c>
    </row>
    <row r="50" spans="1:47" x14ac:dyDescent="0.3">
      <c r="A50">
        <v>349</v>
      </c>
      <c r="B50" t="s">
        <v>47</v>
      </c>
      <c r="C50">
        <v>23621</v>
      </c>
      <c r="D50">
        <v>1558</v>
      </c>
      <c r="E50" t="s">
        <v>108</v>
      </c>
      <c r="F50" t="s">
        <v>49</v>
      </c>
      <c r="G50">
        <v>170096</v>
      </c>
      <c r="H50">
        <v>31</v>
      </c>
      <c r="I50">
        <v>0.5</v>
      </c>
      <c r="J50" t="s">
        <v>50</v>
      </c>
      <c r="K50" t="s">
        <v>50</v>
      </c>
      <c r="L50" t="s">
        <v>936</v>
      </c>
      <c r="M50" t="s">
        <v>937</v>
      </c>
      <c r="N50">
        <v>29</v>
      </c>
      <c r="O50">
        <v>30</v>
      </c>
      <c r="P50" t="s">
        <v>50</v>
      </c>
      <c r="Q50" t="s">
        <v>53</v>
      </c>
      <c r="R50">
        <v>24</v>
      </c>
      <c r="S50">
        <v>24</v>
      </c>
      <c r="T50" t="s">
        <v>163</v>
      </c>
      <c r="U50">
        <v>1</v>
      </c>
      <c r="V50" t="s">
        <v>720</v>
      </c>
      <c r="W50" t="s">
        <v>50</v>
      </c>
      <c r="X50">
        <v>24.390187000000001</v>
      </c>
      <c r="Y50">
        <v>170096</v>
      </c>
      <c r="Z50" t="s">
        <v>936</v>
      </c>
      <c r="AA50" t="s">
        <v>937</v>
      </c>
      <c r="AB50" t="s">
        <v>165</v>
      </c>
      <c r="AC50" t="s">
        <v>49</v>
      </c>
      <c r="AD50">
        <v>24</v>
      </c>
      <c r="AE50" t="s">
        <v>58</v>
      </c>
      <c r="AF50">
        <v>25</v>
      </c>
      <c r="AG50" t="s">
        <v>59</v>
      </c>
      <c r="AH50">
        <v>41598</v>
      </c>
      <c r="AI50" t="s">
        <v>104</v>
      </c>
      <c r="AJ50" t="s">
        <v>83</v>
      </c>
      <c r="AK50">
        <v>2000</v>
      </c>
      <c r="AL50">
        <v>75</v>
      </c>
      <c r="AM50">
        <v>2075</v>
      </c>
      <c r="AN50">
        <v>51875</v>
      </c>
      <c r="AO50">
        <v>20770</v>
      </c>
      <c r="AP50">
        <v>20290</v>
      </c>
      <c r="AQ50">
        <v>14950</v>
      </c>
      <c r="AR50">
        <v>15930</v>
      </c>
      <c r="AS50" t="s">
        <v>66</v>
      </c>
      <c r="AT50">
        <v>14950</v>
      </c>
      <c r="AU50">
        <v>17990</v>
      </c>
    </row>
    <row r="51" spans="1:47" x14ac:dyDescent="0.3">
      <c r="A51">
        <v>350</v>
      </c>
      <c r="B51" t="s">
        <v>47</v>
      </c>
      <c r="C51">
        <v>23635</v>
      </c>
      <c r="D51">
        <v>12702</v>
      </c>
      <c r="E51" t="s">
        <v>108</v>
      </c>
      <c r="F51" t="s">
        <v>49</v>
      </c>
      <c r="G51">
        <v>170466</v>
      </c>
      <c r="H51">
        <v>31</v>
      </c>
      <c r="I51">
        <v>0.5</v>
      </c>
      <c r="J51" t="s">
        <v>50</v>
      </c>
      <c r="K51" t="s">
        <v>50</v>
      </c>
      <c r="L51" t="s">
        <v>938</v>
      </c>
      <c r="M51" t="s">
        <v>939</v>
      </c>
      <c r="N51">
        <v>29</v>
      </c>
      <c r="O51">
        <v>30</v>
      </c>
      <c r="P51" t="s">
        <v>50</v>
      </c>
      <c r="Q51" t="s">
        <v>53</v>
      </c>
      <c r="R51">
        <v>31</v>
      </c>
      <c r="S51">
        <v>18</v>
      </c>
      <c r="T51" t="s">
        <v>163</v>
      </c>
      <c r="U51">
        <v>1</v>
      </c>
      <c r="V51" t="s">
        <v>720</v>
      </c>
      <c r="W51" t="s">
        <v>50</v>
      </c>
      <c r="X51">
        <v>30.926245000000002</v>
      </c>
      <c r="Y51">
        <v>170466</v>
      </c>
      <c r="Z51" t="s">
        <v>938</v>
      </c>
      <c r="AA51" t="s">
        <v>939</v>
      </c>
      <c r="AB51" t="s">
        <v>165</v>
      </c>
      <c r="AC51" t="s">
        <v>49</v>
      </c>
      <c r="AD51">
        <v>18</v>
      </c>
      <c r="AE51" t="s">
        <v>58</v>
      </c>
      <c r="AF51">
        <v>20</v>
      </c>
      <c r="AG51" t="s">
        <v>117</v>
      </c>
      <c r="AH51">
        <v>41562</v>
      </c>
      <c r="AI51" t="s">
        <v>104</v>
      </c>
      <c r="AJ51" t="s">
        <v>61</v>
      </c>
      <c r="AK51">
        <v>1000</v>
      </c>
      <c r="AL51">
        <v>25</v>
      </c>
      <c r="AM51">
        <v>1025</v>
      </c>
      <c r="AN51">
        <v>20500</v>
      </c>
      <c r="AO51">
        <v>24730</v>
      </c>
      <c r="AP51">
        <v>24340</v>
      </c>
      <c r="AQ51">
        <v>11730</v>
      </c>
      <c r="AR51">
        <v>0</v>
      </c>
      <c r="AS51" t="s">
        <v>66</v>
      </c>
      <c r="AT51">
        <v>11730</v>
      </c>
      <c r="AU51">
        <v>20270</v>
      </c>
    </row>
    <row r="52" spans="1:47" x14ac:dyDescent="0.3">
      <c r="A52">
        <v>445</v>
      </c>
      <c r="B52" t="s">
        <v>47</v>
      </c>
      <c r="C52">
        <v>23618</v>
      </c>
      <c r="D52">
        <v>1556</v>
      </c>
      <c r="E52" t="s">
        <v>108</v>
      </c>
      <c r="F52" t="s">
        <v>173</v>
      </c>
      <c r="G52">
        <v>170094</v>
      </c>
      <c r="H52">
        <v>31</v>
      </c>
      <c r="I52">
        <v>0.5</v>
      </c>
      <c r="J52" t="s">
        <v>50</v>
      </c>
      <c r="K52" t="s">
        <v>50</v>
      </c>
      <c r="L52" t="s">
        <v>1130</v>
      </c>
      <c r="M52" t="s">
        <v>1131</v>
      </c>
      <c r="N52">
        <v>29</v>
      </c>
      <c r="O52">
        <v>29</v>
      </c>
      <c r="P52" t="s">
        <v>50</v>
      </c>
      <c r="Q52" t="s">
        <v>53</v>
      </c>
      <c r="R52">
        <v>58</v>
      </c>
      <c r="S52">
        <v>18</v>
      </c>
      <c r="T52" t="s">
        <v>163</v>
      </c>
      <c r="U52">
        <v>1</v>
      </c>
      <c r="V52" t="s">
        <v>720</v>
      </c>
      <c r="W52" t="s">
        <v>50</v>
      </c>
      <c r="X52">
        <v>57.579461000000002</v>
      </c>
      <c r="Y52">
        <v>170094</v>
      </c>
      <c r="Z52" t="s">
        <v>1130</v>
      </c>
      <c r="AA52" t="s">
        <v>1131</v>
      </c>
      <c r="AB52" t="s">
        <v>165</v>
      </c>
      <c r="AC52" t="s">
        <v>49</v>
      </c>
      <c r="AD52">
        <v>18</v>
      </c>
      <c r="AE52" t="s">
        <v>58</v>
      </c>
      <c r="AF52">
        <v>60</v>
      </c>
      <c r="AG52" t="s">
        <v>59</v>
      </c>
      <c r="AH52">
        <v>41598</v>
      </c>
      <c r="AI52" t="s">
        <v>1132</v>
      </c>
      <c r="AJ52" t="s">
        <v>83</v>
      </c>
      <c r="AK52">
        <v>2000</v>
      </c>
      <c r="AL52">
        <v>25</v>
      </c>
      <c r="AM52">
        <v>2025</v>
      </c>
      <c r="AN52">
        <v>121500</v>
      </c>
      <c r="AO52">
        <v>25880</v>
      </c>
      <c r="AP52">
        <v>24710</v>
      </c>
      <c r="AQ52">
        <v>16790</v>
      </c>
      <c r="AR52">
        <v>0</v>
      </c>
      <c r="AS52" t="s">
        <v>66</v>
      </c>
      <c r="AT52">
        <v>16790</v>
      </c>
      <c r="AU52">
        <v>22460</v>
      </c>
    </row>
    <row r="53" spans="1:47" x14ac:dyDescent="0.3">
      <c r="A53">
        <v>446</v>
      </c>
      <c r="B53" t="s">
        <v>47</v>
      </c>
      <c r="C53">
        <v>23619</v>
      </c>
      <c r="D53">
        <v>1555</v>
      </c>
      <c r="E53" t="s">
        <v>108</v>
      </c>
      <c r="F53" t="s">
        <v>173</v>
      </c>
      <c r="G53">
        <v>170093</v>
      </c>
      <c r="H53">
        <v>31</v>
      </c>
      <c r="I53">
        <v>0.5</v>
      </c>
      <c r="J53" t="s">
        <v>50</v>
      </c>
      <c r="K53" t="s">
        <v>50</v>
      </c>
      <c r="L53" t="s">
        <v>1133</v>
      </c>
      <c r="M53" t="s">
        <v>1130</v>
      </c>
      <c r="N53">
        <v>29</v>
      </c>
      <c r="O53">
        <v>29</v>
      </c>
      <c r="P53" t="s">
        <v>50</v>
      </c>
      <c r="Q53" t="s">
        <v>53</v>
      </c>
      <c r="R53">
        <v>10</v>
      </c>
      <c r="S53">
        <v>18</v>
      </c>
      <c r="T53" t="s">
        <v>163</v>
      </c>
      <c r="U53">
        <v>1</v>
      </c>
      <c r="V53" t="s">
        <v>720</v>
      </c>
      <c r="W53" t="s">
        <v>50</v>
      </c>
      <c r="X53">
        <v>10.154183</v>
      </c>
      <c r="Y53">
        <v>170093</v>
      </c>
      <c r="Z53" t="s">
        <v>1133</v>
      </c>
      <c r="AA53" t="s">
        <v>1130</v>
      </c>
      <c r="AB53" t="s">
        <v>165</v>
      </c>
      <c r="AC53" t="s">
        <v>49</v>
      </c>
      <c r="AD53">
        <v>18</v>
      </c>
      <c r="AE53" t="s">
        <v>58</v>
      </c>
      <c r="AF53">
        <v>10</v>
      </c>
      <c r="AG53" t="s">
        <v>59</v>
      </c>
      <c r="AH53">
        <v>41598</v>
      </c>
      <c r="AI53" t="s">
        <v>1132</v>
      </c>
      <c r="AJ53" t="s">
        <v>83</v>
      </c>
      <c r="AK53">
        <v>2000</v>
      </c>
      <c r="AL53">
        <v>25</v>
      </c>
      <c r="AM53">
        <v>2025</v>
      </c>
      <c r="AN53">
        <v>20250</v>
      </c>
      <c r="AO53">
        <v>18620</v>
      </c>
      <c r="AP53">
        <v>18420</v>
      </c>
      <c r="AQ53">
        <v>10470</v>
      </c>
      <c r="AR53">
        <v>0</v>
      </c>
      <c r="AS53" t="s">
        <v>66</v>
      </c>
      <c r="AT53">
        <v>10470</v>
      </c>
      <c r="AU53">
        <v>15840</v>
      </c>
    </row>
    <row r="54" spans="1:47" x14ac:dyDescent="0.3">
      <c r="A54">
        <v>447</v>
      </c>
      <c r="B54" t="s">
        <v>47</v>
      </c>
      <c r="C54">
        <v>23620</v>
      </c>
      <c r="D54">
        <v>1554</v>
      </c>
      <c r="E54" t="s">
        <v>108</v>
      </c>
      <c r="F54" t="s">
        <v>173</v>
      </c>
      <c r="G54">
        <v>170092</v>
      </c>
      <c r="H54">
        <v>31</v>
      </c>
      <c r="I54">
        <v>0.5</v>
      </c>
      <c r="J54" t="s">
        <v>50</v>
      </c>
      <c r="K54" t="s">
        <v>50</v>
      </c>
      <c r="L54" t="s">
        <v>1134</v>
      </c>
      <c r="M54" t="s">
        <v>1133</v>
      </c>
      <c r="N54">
        <v>29</v>
      </c>
      <c r="O54">
        <v>29</v>
      </c>
      <c r="P54" t="s">
        <v>50</v>
      </c>
      <c r="Q54" t="s">
        <v>53</v>
      </c>
      <c r="R54">
        <v>139</v>
      </c>
      <c r="S54">
        <v>18</v>
      </c>
      <c r="T54" t="s">
        <v>163</v>
      </c>
      <c r="U54">
        <v>1</v>
      </c>
      <c r="V54" t="s">
        <v>720</v>
      </c>
      <c r="W54" t="s">
        <v>50</v>
      </c>
      <c r="X54">
        <v>138.91100399999999</v>
      </c>
      <c r="Y54">
        <v>170092</v>
      </c>
      <c r="Z54" t="s">
        <v>1134</v>
      </c>
      <c r="AA54" t="s">
        <v>1133</v>
      </c>
      <c r="AB54" t="s">
        <v>165</v>
      </c>
      <c r="AC54" t="s">
        <v>49</v>
      </c>
      <c r="AD54">
        <v>24</v>
      </c>
      <c r="AE54" t="s">
        <v>58</v>
      </c>
      <c r="AF54">
        <v>140</v>
      </c>
      <c r="AG54" t="s">
        <v>59</v>
      </c>
      <c r="AH54">
        <v>41598</v>
      </c>
      <c r="AI54" t="s">
        <v>1135</v>
      </c>
      <c r="AJ54" t="s">
        <v>83</v>
      </c>
      <c r="AK54">
        <v>2000</v>
      </c>
      <c r="AL54">
        <v>175</v>
      </c>
      <c r="AM54">
        <v>2175</v>
      </c>
      <c r="AN54">
        <v>304500</v>
      </c>
      <c r="AO54">
        <v>44840</v>
      </c>
      <c r="AP54">
        <v>42110</v>
      </c>
      <c r="AQ54">
        <v>43700</v>
      </c>
      <c r="AR54">
        <v>43940</v>
      </c>
      <c r="AS54" t="s">
        <v>62</v>
      </c>
      <c r="AT54">
        <v>42110</v>
      </c>
      <c r="AU54">
        <v>43650</v>
      </c>
    </row>
    <row r="55" spans="1:47" x14ac:dyDescent="0.3">
      <c r="A55">
        <v>448</v>
      </c>
      <c r="B55" t="s">
        <v>47</v>
      </c>
      <c r="C55">
        <v>23623</v>
      </c>
      <c r="D55">
        <v>1553</v>
      </c>
      <c r="E55" t="s">
        <v>108</v>
      </c>
      <c r="F55" t="s">
        <v>173</v>
      </c>
      <c r="G55">
        <v>170091</v>
      </c>
      <c r="H55">
        <v>31</v>
      </c>
      <c r="I55">
        <v>0.5</v>
      </c>
      <c r="J55" t="s">
        <v>50</v>
      </c>
      <c r="K55" t="s">
        <v>50</v>
      </c>
      <c r="L55" t="s">
        <v>937</v>
      </c>
      <c r="M55" t="s">
        <v>1134</v>
      </c>
      <c r="N55">
        <v>30</v>
      </c>
      <c r="O55">
        <v>29</v>
      </c>
      <c r="P55" t="s">
        <v>50</v>
      </c>
      <c r="Q55" t="s">
        <v>53</v>
      </c>
      <c r="R55">
        <v>131</v>
      </c>
      <c r="S55">
        <v>24</v>
      </c>
      <c r="T55" t="s">
        <v>163</v>
      </c>
      <c r="U55">
        <v>1</v>
      </c>
      <c r="V55" t="s">
        <v>720</v>
      </c>
      <c r="W55" t="s">
        <v>50</v>
      </c>
      <c r="X55">
        <v>131.47817800000001</v>
      </c>
      <c r="Y55">
        <v>170091</v>
      </c>
      <c r="Z55" t="s">
        <v>937</v>
      </c>
      <c r="AA55" t="s">
        <v>1134</v>
      </c>
      <c r="AB55" t="s">
        <v>165</v>
      </c>
      <c r="AC55" t="s">
        <v>49</v>
      </c>
      <c r="AD55">
        <v>24</v>
      </c>
      <c r="AE55" t="s">
        <v>58</v>
      </c>
      <c r="AF55">
        <v>130</v>
      </c>
      <c r="AG55" t="s">
        <v>59</v>
      </c>
      <c r="AH55">
        <v>41598</v>
      </c>
      <c r="AI55" t="s">
        <v>1136</v>
      </c>
      <c r="AJ55" t="s">
        <v>83</v>
      </c>
      <c r="AK55">
        <v>2000</v>
      </c>
      <c r="AL55">
        <v>175</v>
      </c>
      <c r="AM55">
        <v>2175</v>
      </c>
      <c r="AN55">
        <v>282750</v>
      </c>
      <c r="AO55">
        <v>42720</v>
      </c>
      <c r="AP55">
        <v>40180</v>
      </c>
      <c r="AQ55">
        <v>39100</v>
      </c>
      <c r="AR55">
        <v>39130</v>
      </c>
      <c r="AS55" t="s">
        <v>66</v>
      </c>
      <c r="AT55">
        <v>39100</v>
      </c>
      <c r="AU55">
        <v>40280</v>
      </c>
    </row>
    <row r="56" spans="1:47" x14ac:dyDescent="0.3">
      <c r="A56">
        <v>449</v>
      </c>
      <c r="B56" t="s">
        <v>47</v>
      </c>
      <c r="C56">
        <v>23624</v>
      </c>
      <c r="D56">
        <v>1552</v>
      </c>
      <c r="E56" t="s">
        <v>108</v>
      </c>
      <c r="F56" t="s">
        <v>173</v>
      </c>
      <c r="G56">
        <v>170697</v>
      </c>
      <c r="H56">
        <v>31</v>
      </c>
      <c r="I56">
        <v>0.5</v>
      </c>
      <c r="J56" t="s">
        <v>50</v>
      </c>
      <c r="K56" t="s">
        <v>50</v>
      </c>
      <c r="L56" t="s">
        <v>1137</v>
      </c>
      <c r="M56" t="s">
        <v>937</v>
      </c>
      <c r="N56">
        <v>30</v>
      </c>
      <c r="O56">
        <v>30</v>
      </c>
      <c r="P56" t="s">
        <v>50</v>
      </c>
      <c r="Q56" t="s">
        <v>53</v>
      </c>
      <c r="R56">
        <v>105</v>
      </c>
      <c r="S56">
        <v>24</v>
      </c>
      <c r="T56" t="s">
        <v>163</v>
      </c>
      <c r="U56">
        <v>1</v>
      </c>
      <c r="V56" t="s">
        <v>720</v>
      </c>
      <c r="W56" t="s">
        <v>50</v>
      </c>
      <c r="X56">
        <v>104.984617</v>
      </c>
      <c r="Y56">
        <v>170697</v>
      </c>
      <c r="Z56" t="s">
        <v>1137</v>
      </c>
      <c r="AA56" t="s">
        <v>937</v>
      </c>
      <c r="AB56" t="s">
        <v>165</v>
      </c>
      <c r="AC56" t="s">
        <v>49</v>
      </c>
      <c r="AD56">
        <v>24</v>
      </c>
      <c r="AE56" t="s">
        <v>58</v>
      </c>
      <c r="AF56">
        <v>105</v>
      </c>
      <c r="AG56" t="s">
        <v>59</v>
      </c>
      <c r="AH56">
        <v>41598</v>
      </c>
      <c r="AI56" t="s">
        <v>1138</v>
      </c>
      <c r="AJ56" t="s">
        <v>219</v>
      </c>
      <c r="AK56">
        <v>3000</v>
      </c>
      <c r="AL56">
        <v>175</v>
      </c>
      <c r="AM56">
        <v>3175</v>
      </c>
      <c r="AN56">
        <v>333375</v>
      </c>
      <c r="AO56">
        <v>42320</v>
      </c>
      <c r="AP56">
        <v>40270</v>
      </c>
      <c r="AQ56">
        <v>40250</v>
      </c>
      <c r="AR56">
        <v>41410</v>
      </c>
      <c r="AS56" t="s">
        <v>66</v>
      </c>
      <c r="AT56">
        <v>40250</v>
      </c>
      <c r="AU56">
        <v>41060</v>
      </c>
    </row>
    <row r="57" spans="1:47" x14ac:dyDescent="0.3">
      <c r="A57">
        <v>262</v>
      </c>
      <c r="B57" t="s">
        <v>47</v>
      </c>
      <c r="C57">
        <v>13906</v>
      </c>
      <c r="D57">
        <v>8664</v>
      </c>
      <c r="E57" t="s">
        <v>108</v>
      </c>
      <c r="F57" t="s">
        <v>49</v>
      </c>
      <c r="G57">
        <v>170326</v>
      </c>
      <c r="H57">
        <v>31</v>
      </c>
      <c r="I57">
        <v>0.5</v>
      </c>
      <c r="J57" t="s">
        <v>50</v>
      </c>
      <c r="K57" t="s">
        <v>50</v>
      </c>
      <c r="L57" t="s">
        <v>734</v>
      </c>
      <c r="M57" t="s">
        <v>735</v>
      </c>
      <c r="N57">
        <v>29</v>
      </c>
      <c r="O57">
        <v>29</v>
      </c>
      <c r="P57" t="s">
        <v>50</v>
      </c>
      <c r="Q57" t="s">
        <v>53</v>
      </c>
      <c r="R57">
        <v>630</v>
      </c>
      <c r="S57">
        <v>21</v>
      </c>
      <c r="T57" t="s">
        <v>163</v>
      </c>
      <c r="U57">
        <v>1</v>
      </c>
      <c r="V57" t="s">
        <v>471</v>
      </c>
      <c r="W57" t="s">
        <v>50</v>
      </c>
      <c r="X57">
        <v>629.45020399999999</v>
      </c>
      <c r="Y57">
        <v>170326</v>
      </c>
      <c r="Z57" t="s">
        <v>734</v>
      </c>
      <c r="AA57" t="s">
        <v>735</v>
      </c>
      <c r="AB57" t="s">
        <v>165</v>
      </c>
      <c r="AC57" t="s">
        <v>49</v>
      </c>
      <c r="AD57">
        <v>18</v>
      </c>
      <c r="AE57" t="s">
        <v>58</v>
      </c>
      <c r="AF57">
        <v>630</v>
      </c>
      <c r="AG57" t="s">
        <v>59</v>
      </c>
      <c r="AH57">
        <v>41577</v>
      </c>
      <c r="AI57" t="s">
        <v>736</v>
      </c>
      <c r="AJ57" t="s">
        <v>83</v>
      </c>
      <c r="AK57">
        <v>2000</v>
      </c>
      <c r="AL57">
        <v>250</v>
      </c>
      <c r="AM57">
        <v>2250</v>
      </c>
      <c r="AN57">
        <v>1417500</v>
      </c>
      <c r="AO57">
        <v>169730</v>
      </c>
      <c r="AP57">
        <v>157440</v>
      </c>
      <c r="AQ57">
        <v>93500</v>
      </c>
      <c r="AR57">
        <v>0</v>
      </c>
      <c r="AS57" t="s">
        <v>66</v>
      </c>
      <c r="AT57">
        <v>93500</v>
      </c>
      <c r="AU57">
        <v>140220</v>
      </c>
    </row>
    <row r="58" spans="1:47" x14ac:dyDescent="0.3">
      <c r="A58">
        <v>351</v>
      </c>
      <c r="B58" t="s">
        <v>47</v>
      </c>
      <c r="C58">
        <v>23670</v>
      </c>
      <c r="D58">
        <v>18372</v>
      </c>
      <c r="E58" t="s">
        <v>108</v>
      </c>
      <c r="F58" t="s">
        <v>49</v>
      </c>
      <c r="G58">
        <v>170517</v>
      </c>
      <c r="H58">
        <v>31</v>
      </c>
      <c r="I58">
        <v>2.72</v>
      </c>
      <c r="J58" t="s">
        <v>50</v>
      </c>
      <c r="K58" t="s">
        <v>940</v>
      </c>
      <c r="L58" t="s">
        <v>941</v>
      </c>
      <c r="M58" t="s">
        <v>942</v>
      </c>
      <c r="N58">
        <v>29</v>
      </c>
      <c r="O58">
        <v>29</v>
      </c>
      <c r="P58" t="s">
        <v>50</v>
      </c>
      <c r="Q58" t="s">
        <v>53</v>
      </c>
      <c r="R58">
        <v>53</v>
      </c>
      <c r="S58">
        <v>36</v>
      </c>
      <c r="T58" t="s">
        <v>163</v>
      </c>
      <c r="U58">
        <v>1</v>
      </c>
      <c r="V58" t="s">
        <v>471</v>
      </c>
      <c r="W58" t="s">
        <v>50</v>
      </c>
      <c r="X58">
        <v>53.001384999999999</v>
      </c>
      <c r="Y58">
        <v>170517</v>
      </c>
      <c r="Z58" t="s">
        <v>941</v>
      </c>
      <c r="AA58" t="s">
        <v>942</v>
      </c>
      <c r="AB58" t="s">
        <v>165</v>
      </c>
      <c r="AC58" t="s">
        <v>49</v>
      </c>
      <c r="AD58">
        <v>36</v>
      </c>
      <c r="AE58" t="s">
        <v>58</v>
      </c>
      <c r="AF58">
        <v>55</v>
      </c>
      <c r="AG58" t="s">
        <v>59</v>
      </c>
      <c r="AH58">
        <v>41577</v>
      </c>
      <c r="AI58" t="s">
        <v>442</v>
      </c>
      <c r="AJ58" t="s">
        <v>61</v>
      </c>
      <c r="AK58">
        <v>1000</v>
      </c>
      <c r="AL58">
        <v>75</v>
      </c>
      <c r="AM58">
        <v>1075</v>
      </c>
      <c r="AN58">
        <v>59125</v>
      </c>
      <c r="AO58">
        <v>33580</v>
      </c>
      <c r="AP58">
        <v>28570</v>
      </c>
      <c r="AQ58">
        <v>30590</v>
      </c>
      <c r="AR58">
        <v>25290</v>
      </c>
      <c r="AS58" t="s">
        <v>71</v>
      </c>
      <c r="AT58">
        <v>25290</v>
      </c>
      <c r="AU58">
        <v>29510</v>
      </c>
    </row>
    <row r="59" spans="1:47" x14ac:dyDescent="0.3">
      <c r="A59">
        <v>352</v>
      </c>
      <c r="B59" t="s">
        <v>47</v>
      </c>
      <c r="C59">
        <v>23671</v>
      </c>
      <c r="D59">
        <v>18373</v>
      </c>
      <c r="E59" t="s">
        <v>108</v>
      </c>
      <c r="F59" t="s">
        <v>49</v>
      </c>
      <c r="G59">
        <v>170518</v>
      </c>
      <c r="H59">
        <v>31</v>
      </c>
      <c r="I59">
        <v>2.72</v>
      </c>
      <c r="J59" t="s">
        <v>50</v>
      </c>
      <c r="K59" t="s">
        <v>940</v>
      </c>
      <c r="L59" t="s">
        <v>942</v>
      </c>
      <c r="M59" t="s">
        <v>943</v>
      </c>
      <c r="N59">
        <v>29</v>
      </c>
      <c r="O59">
        <v>30</v>
      </c>
      <c r="P59" t="s">
        <v>50</v>
      </c>
      <c r="Q59" t="s">
        <v>53</v>
      </c>
      <c r="R59">
        <v>12</v>
      </c>
      <c r="S59">
        <v>36</v>
      </c>
      <c r="T59" t="s">
        <v>163</v>
      </c>
      <c r="U59">
        <v>1</v>
      </c>
      <c r="V59" t="s">
        <v>471</v>
      </c>
      <c r="W59" t="s">
        <v>50</v>
      </c>
      <c r="X59">
        <v>12.405721</v>
      </c>
      <c r="Y59">
        <v>170518</v>
      </c>
      <c r="Z59" t="s">
        <v>942</v>
      </c>
      <c r="AA59" t="s">
        <v>943</v>
      </c>
      <c r="AB59" t="s">
        <v>165</v>
      </c>
      <c r="AC59" t="s">
        <v>49</v>
      </c>
      <c r="AD59">
        <v>36</v>
      </c>
      <c r="AE59" t="s">
        <v>58</v>
      </c>
      <c r="AF59">
        <v>10</v>
      </c>
      <c r="AG59" t="s">
        <v>59</v>
      </c>
      <c r="AH59">
        <v>41577</v>
      </c>
      <c r="AI59" t="s">
        <v>944</v>
      </c>
      <c r="AJ59" t="s">
        <v>61</v>
      </c>
      <c r="AK59">
        <v>1000</v>
      </c>
      <c r="AL59">
        <v>200</v>
      </c>
      <c r="AM59">
        <v>1200</v>
      </c>
      <c r="AN59">
        <v>12000</v>
      </c>
      <c r="AO59">
        <v>20930</v>
      </c>
      <c r="AP59">
        <v>20020</v>
      </c>
      <c r="AQ59">
        <v>12880</v>
      </c>
      <c r="AR59">
        <v>12870</v>
      </c>
      <c r="AS59" t="s">
        <v>71</v>
      </c>
      <c r="AT59">
        <v>12870</v>
      </c>
      <c r="AU59">
        <v>16680</v>
      </c>
    </row>
    <row r="60" spans="1:47" x14ac:dyDescent="0.3">
      <c r="A60">
        <v>353</v>
      </c>
      <c r="B60" t="s">
        <v>47</v>
      </c>
      <c r="C60">
        <v>23672</v>
      </c>
      <c r="D60">
        <v>19509</v>
      </c>
      <c r="E60" t="s">
        <v>108</v>
      </c>
      <c r="F60" t="s">
        <v>49</v>
      </c>
      <c r="G60">
        <v>170534</v>
      </c>
      <c r="H60">
        <v>31</v>
      </c>
      <c r="I60">
        <v>0.5</v>
      </c>
      <c r="J60" t="s">
        <v>50</v>
      </c>
      <c r="K60">
        <v>204156</v>
      </c>
      <c r="L60" t="s">
        <v>943</v>
      </c>
      <c r="M60" t="s">
        <v>945</v>
      </c>
      <c r="N60">
        <v>30</v>
      </c>
      <c r="O60">
        <v>30</v>
      </c>
      <c r="P60" t="s">
        <v>50</v>
      </c>
      <c r="Q60" t="s">
        <v>53</v>
      </c>
      <c r="R60">
        <v>40</v>
      </c>
      <c r="S60">
        <v>36</v>
      </c>
      <c r="T60" t="s">
        <v>163</v>
      </c>
      <c r="U60">
        <v>1</v>
      </c>
      <c r="V60" t="s">
        <v>471</v>
      </c>
      <c r="W60" t="s">
        <v>50</v>
      </c>
      <c r="X60">
        <v>40.120857999999998</v>
      </c>
      <c r="Y60">
        <v>170534</v>
      </c>
      <c r="Z60" t="s">
        <v>943</v>
      </c>
      <c r="AA60" t="s">
        <v>945</v>
      </c>
      <c r="AB60" t="s">
        <v>165</v>
      </c>
      <c r="AC60" t="s">
        <v>49</v>
      </c>
      <c r="AD60">
        <v>36</v>
      </c>
      <c r="AE60" t="s">
        <v>58</v>
      </c>
      <c r="AF60">
        <v>40</v>
      </c>
      <c r="AG60" t="s">
        <v>59</v>
      </c>
      <c r="AH60">
        <v>41577</v>
      </c>
      <c r="AI60">
        <v>0</v>
      </c>
      <c r="AJ60" t="s">
        <v>61</v>
      </c>
      <c r="AK60">
        <v>1000</v>
      </c>
      <c r="AL60">
        <v>200</v>
      </c>
      <c r="AM60">
        <v>1200</v>
      </c>
      <c r="AN60">
        <v>48000</v>
      </c>
      <c r="AO60">
        <v>33030</v>
      </c>
      <c r="AP60">
        <v>29390</v>
      </c>
      <c r="AQ60">
        <v>23920</v>
      </c>
      <c r="AR60">
        <v>20280</v>
      </c>
      <c r="AS60" t="s">
        <v>71</v>
      </c>
      <c r="AT60">
        <v>20280</v>
      </c>
      <c r="AU60">
        <v>26660</v>
      </c>
    </row>
    <row r="61" spans="1:47" x14ac:dyDescent="0.3">
      <c r="A61">
        <v>356</v>
      </c>
      <c r="B61" t="s">
        <v>47</v>
      </c>
      <c r="C61">
        <v>23736</v>
      </c>
      <c r="D61">
        <v>8677</v>
      </c>
      <c r="E61" t="s">
        <v>108</v>
      </c>
      <c r="F61" t="s">
        <v>49</v>
      </c>
      <c r="G61">
        <v>264008</v>
      </c>
      <c r="H61">
        <v>31</v>
      </c>
      <c r="I61">
        <v>0.5</v>
      </c>
      <c r="J61" t="s">
        <v>50</v>
      </c>
      <c r="K61" t="s">
        <v>50</v>
      </c>
      <c r="L61" t="s">
        <v>947</v>
      </c>
      <c r="M61" t="s">
        <v>262</v>
      </c>
      <c r="N61">
        <v>29</v>
      </c>
      <c r="O61">
        <v>32</v>
      </c>
      <c r="P61" t="s">
        <v>50</v>
      </c>
      <c r="Q61" t="s">
        <v>53</v>
      </c>
      <c r="R61">
        <v>46</v>
      </c>
      <c r="S61">
        <v>12</v>
      </c>
      <c r="T61" t="s">
        <v>163</v>
      </c>
      <c r="U61">
        <v>1</v>
      </c>
      <c r="V61" t="s">
        <v>471</v>
      </c>
      <c r="W61" t="s">
        <v>50</v>
      </c>
      <c r="X61">
        <v>46.358507000000003</v>
      </c>
      <c r="Y61">
        <v>264008</v>
      </c>
      <c r="Z61" t="s">
        <v>946</v>
      </c>
      <c r="AA61" t="s">
        <v>638</v>
      </c>
      <c r="AB61" t="s">
        <v>165</v>
      </c>
      <c r="AC61" t="s">
        <v>49</v>
      </c>
      <c r="AD61">
        <v>15</v>
      </c>
      <c r="AE61" t="s">
        <v>58</v>
      </c>
      <c r="AF61">
        <v>45</v>
      </c>
      <c r="AG61" t="s">
        <v>59</v>
      </c>
      <c r="AH61">
        <v>41583</v>
      </c>
      <c r="AI61" t="s">
        <v>948</v>
      </c>
      <c r="AJ61" t="s">
        <v>61</v>
      </c>
      <c r="AK61">
        <v>1000</v>
      </c>
      <c r="AL61">
        <v>75</v>
      </c>
      <c r="AM61">
        <v>1075</v>
      </c>
      <c r="AN61">
        <v>48375</v>
      </c>
      <c r="AO61">
        <v>24540</v>
      </c>
      <c r="AP61">
        <v>23960</v>
      </c>
      <c r="AQ61">
        <v>13860</v>
      </c>
      <c r="AR61">
        <v>0</v>
      </c>
      <c r="AS61" t="s">
        <v>66</v>
      </c>
      <c r="AT61">
        <v>13860</v>
      </c>
      <c r="AU61">
        <v>20790</v>
      </c>
    </row>
    <row r="62" spans="1:47" x14ac:dyDescent="0.3">
      <c r="A62">
        <v>118</v>
      </c>
      <c r="B62" t="s">
        <v>47</v>
      </c>
      <c r="C62">
        <v>2790</v>
      </c>
      <c r="D62">
        <v>8691</v>
      </c>
      <c r="E62" t="s">
        <v>108</v>
      </c>
      <c r="F62" t="s">
        <v>49</v>
      </c>
      <c r="G62">
        <v>170344</v>
      </c>
      <c r="H62">
        <v>31</v>
      </c>
      <c r="I62">
        <v>0.5</v>
      </c>
      <c r="J62" t="s">
        <v>50</v>
      </c>
      <c r="K62" t="s">
        <v>50</v>
      </c>
      <c r="L62" t="s">
        <v>422</v>
      </c>
      <c r="M62" t="s">
        <v>423</v>
      </c>
      <c r="N62">
        <v>29</v>
      </c>
      <c r="O62">
        <v>30</v>
      </c>
      <c r="P62" t="s">
        <v>50</v>
      </c>
      <c r="Q62" t="s">
        <v>53</v>
      </c>
      <c r="R62">
        <v>608</v>
      </c>
      <c r="S62">
        <v>24</v>
      </c>
      <c r="T62" t="s">
        <v>163</v>
      </c>
      <c r="U62">
        <v>1</v>
      </c>
      <c r="V62" t="s">
        <v>164</v>
      </c>
      <c r="W62" t="s">
        <v>50</v>
      </c>
      <c r="X62">
        <v>608.02970100000005</v>
      </c>
      <c r="Y62">
        <v>170344</v>
      </c>
      <c r="Z62" t="s">
        <v>422</v>
      </c>
      <c r="AA62" t="s">
        <v>423</v>
      </c>
      <c r="AB62" t="s">
        <v>165</v>
      </c>
      <c r="AC62" t="s">
        <v>49</v>
      </c>
      <c r="AD62">
        <v>18</v>
      </c>
      <c r="AE62">
        <v>36</v>
      </c>
      <c r="AF62">
        <v>610</v>
      </c>
      <c r="AG62" t="s">
        <v>59</v>
      </c>
      <c r="AH62">
        <v>41577</v>
      </c>
      <c r="AI62" t="s">
        <v>424</v>
      </c>
      <c r="AJ62" t="s">
        <v>83</v>
      </c>
      <c r="AK62">
        <v>2000</v>
      </c>
      <c r="AL62">
        <v>200</v>
      </c>
      <c r="AM62">
        <v>2200</v>
      </c>
      <c r="AN62">
        <v>1342000</v>
      </c>
      <c r="AO62">
        <v>143360</v>
      </c>
      <c r="AP62">
        <v>131470</v>
      </c>
      <c r="AQ62">
        <v>93270</v>
      </c>
      <c r="AR62">
        <v>0</v>
      </c>
      <c r="AS62" t="s">
        <v>66</v>
      </c>
      <c r="AT62">
        <v>93270</v>
      </c>
      <c r="AU62">
        <v>122700</v>
      </c>
    </row>
    <row r="63" spans="1:47" x14ac:dyDescent="0.3">
      <c r="A63">
        <v>265</v>
      </c>
      <c r="B63" t="s">
        <v>47</v>
      </c>
      <c r="C63">
        <v>14132</v>
      </c>
      <c r="D63">
        <v>18337</v>
      </c>
      <c r="E63" t="s">
        <v>108</v>
      </c>
      <c r="F63" t="s">
        <v>49</v>
      </c>
      <c r="G63">
        <v>170521</v>
      </c>
      <c r="H63">
        <v>31</v>
      </c>
      <c r="I63">
        <v>0.5</v>
      </c>
      <c r="J63" t="s">
        <v>50</v>
      </c>
      <c r="K63" t="s">
        <v>50</v>
      </c>
      <c r="L63" t="s">
        <v>738</v>
      </c>
      <c r="M63" t="s">
        <v>422</v>
      </c>
      <c r="N63">
        <v>30</v>
      </c>
      <c r="O63">
        <v>29</v>
      </c>
      <c r="P63" t="s">
        <v>50</v>
      </c>
      <c r="Q63" t="s">
        <v>53</v>
      </c>
      <c r="R63">
        <v>127</v>
      </c>
      <c r="S63">
        <v>24</v>
      </c>
      <c r="T63" t="s">
        <v>163</v>
      </c>
      <c r="U63">
        <v>1</v>
      </c>
      <c r="V63" t="s">
        <v>164</v>
      </c>
      <c r="W63" t="s">
        <v>50</v>
      </c>
      <c r="X63">
        <v>119.591679</v>
      </c>
      <c r="Y63">
        <v>170521</v>
      </c>
      <c r="Z63" t="s">
        <v>738</v>
      </c>
      <c r="AA63" t="s">
        <v>422</v>
      </c>
      <c r="AB63" t="s">
        <v>165</v>
      </c>
      <c r="AC63" t="s">
        <v>49</v>
      </c>
      <c r="AD63">
        <v>18</v>
      </c>
      <c r="AE63" t="s">
        <v>58</v>
      </c>
      <c r="AF63">
        <v>130</v>
      </c>
      <c r="AG63" t="s">
        <v>59</v>
      </c>
      <c r="AH63">
        <v>41577</v>
      </c>
      <c r="AI63" t="s">
        <v>739</v>
      </c>
      <c r="AJ63" t="s">
        <v>83</v>
      </c>
      <c r="AK63">
        <v>2000</v>
      </c>
      <c r="AL63">
        <v>350</v>
      </c>
      <c r="AM63">
        <v>2350</v>
      </c>
      <c r="AN63">
        <v>305500</v>
      </c>
      <c r="AO63">
        <v>46180</v>
      </c>
      <c r="AP63">
        <v>43640</v>
      </c>
      <c r="AQ63">
        <v>25650</v>
      </c>
      <c r="AR63">
        <v>0</v>
      </c>
      <c r="AS63" t="s">
        <v>66</v>
      </c>
      <c r="AT63">
        <v>25650</v>
      </c>
      <c r="AU63">
        <v>38490</v>
      </c>
    </row>
    <row r="64" spans="1:47" x14ac:dyDescent="0.3">
      <c r="A64">
        <v>266</v>
      </c>
      <c r="B64" t="s">
        <v>47</v>
      </c>
      <c r="C64">
        <v>14133</v>
      </c>
      <c r="D64">
        <v>18338</v>
      </c>
      <c r="E64" t="s">
        <v>108</v>
      </c>
      <c r="F64" t="s">
        <v>49</v>
      </c>
      <c r="G64">
        <v>170741</v>
      </c>
      <c r="H64">
        <v>31</v>
      </c>
      <c r="I64">
        <v>0.5</v>
      </c>
      <c r="J64" t="s">
        <v>50</v>
      </c>
      <c r="K64" t="s">
        <v>50</v>
      </c>
      <c r="L64" t="s">
        <v>740</v>
      </c>
      <c r="M64" t="s">
        <v>738</v>
      </c>
      <c r="N64">
        <v>29</v>
      </c>
      <c r="O64">
        <v>30</v>
      </c>
      <c r="P64" t="s">
        <v>50</v>
      </c>
      <c r="Q64" t="s">
        <v>53</v>
      </c>
      <c r="R64">
        <v>53</v>
      </c>
      <c r="S64">
        <v>18</v>
      </c>
      <c r="T64" t="s">
        <v>163</v>
      </c>
      <c r="U64">
        <v>1</v>
      </c>
      <c r="V64" t="s">
        <v>164</v>
      </c>
      <c r="W64" t="s">
        <v>50</v>
      </c>
      <c r="X64">
        <v>54.755299000000001</v>
      </c>
      <c r="Y64">
        <v>170741</v>
      </c>
      <c r="Z64" t="s">
        <v>740</v>
      </c>
      <c r="AA64" t="s">
        <v>738</v>
      </c>
      <c r="AB64" t="s">
        <v>165</v>
      </c>
      <c r="AC64" t="s">
        <v>49</v>
      </c>
      <c r="AD64">
        <v>18</v>
      </c>
      <c r="AE64" t="s">
        <v>58</v>
      </c>
      <c r="AF64">
        <v>55</v>
      </c>
      <c r="AG64" t="s">
        <v>59</v>
      </c>
      <c r="AH64">
        <v>41577</v>
      </c>
      <c r="AI64" t="s">
        <v>741</v>
      </c>
      <c r="AJ64" t="s">
        <v>83</v>
      </c>
      <c r="AK64">
        <v>2000</v>
      </c>
      <c r="AL64">
        <v>75</v>
      </c>
      <c r="AM64">
        <v>2075</v>
      </c>
      <c r="AN64">
        <v>114125</v>
      </c>
      <c r="AO64">
        <v>26860</v>
      </c>
      <c r="AP64">
        <v>25790</v>
      </c>
      <c r="AQ64">
        <v>16160</v>
      </c>
      <c r="AR64">
        <v>0</v>
      </c>
      <c r="AS64" t="s">
        <v>66</v>
      </c>
      <c r="AT64">
        <v>16160</v>
      </c>
      <c r="AU64">
        <v>22940</v>
      </c>
    </row>
    <row r="65" spans="1:47" x14ac:dyDescent="0.3">
      <c r="A65">
        <v>361</v>
      </c>
      <c r="B65" t="s">
        <v>47</v>
      </c>
      <c r="C65">
        <v>24274</v>
      </c>
      <c r="D65">
        <v>8689</v>
      </c>
      <c r="E65" t="s">
        <v>108</v>
      </c>
      <c r="F65" t="s">
        <v>49</v>
      </c>
      <c r="G65">
        <v>170342</v>
      </c>
      <c r="H65">
        <v>31</v>
      </c>
      <c r="I65">
        <v>0.5</v>
      </c>
      <c r="J65" t="s">
        <v>50</v>
      </c>
      <c r="K65" t="s">
        <v>50</v>
      </c>
      <c r="L65" t="s">
        <v>954</v>
      </c>
      <c r="M65" t="s">
        <v>955</v>
      </c>
      <c r="N65">
        <v>30</v>
      </c>
      <c r="O65">
        <v>30</v>
      </c>
      <c r="P65" t="s">
        <v>50</v>
      </c>
      <c r="Q65" t="s">
        <v>53</v>
      </c>
      <c r="R65">
        <v>10</v>
      </c>
      <c r="S65">
        <v>12</v>
      </c>
      <c r="T65" t="s">
        <v>163</v>
      </c>
      <c r="U65">
        <v>1</v>
      </c>
      <c r="V65" t="s">
        <v>164</v>
      </c>
      <c r="W65" t="s">
        <v>50</v>
      </c>
      <c r="X65">
        <v>9.9998609999999992</v>
      </c>
      <c r="Y65">
        <v>170342</v>
      </c>
      <c r="Z65" t="s">
        <v>954</v>
      </c>
      <c r="AA65" t="s">
        <v>955</v>
      </c>
      <c r="AB65" t="s">
        <v>165</v>
      </c>
      <c r="AC65" t="s">
        <v>49</v>
      </c>
      <c r="AD65">
        <v>12</v>
      </c>
      <c r="AE65" t="s">
        <v>58</v>
      </c>
      <c r="AF65">
        <v>15</v>
      </c>
      <c r="AG65" t="s">
        <v>117</v>
      </c>
      <c r="AH65">
        <v>41562</v>
      </c>
      <c r="AI65">
        <v>0</v>
      </c>
      <c r="AJ65" t="s">
        <v>61</v>
      </c>
      <c r="AK65">
        <v>1000</v>
      </c>
      <c r="AL65">
        <v>75</v>
      </c>
      <c r="AM65">
        <v>1075</v>
      </c>
      <c r="AN65">
        <v>16125</v>
      </c>
      <c r="AO65">
        <v>10010</v>
      </c>
      <c r="AP65">
        <v>10010</v>
      </c>
      <c r="AQ65">
        <v>5810</v>
      </c>
      <c r="AR65">
        <v>0</v>
      </c>
      <c r="AS65" t="s">
        <v>66</v>
      </c>
      <c r="AT65">
        <v>5810</v>
      </c>
      <c r="AU65">
        <v>8610</v>
      </c>
    </row>
    <row r="66" spans="1:47" x14ac:dyDescent="0.3">
      <c r="A66">
        <v>462</v>
      </c>
      <c r="B66" t="s">
        <v>47</v>
      </c>
      <c r="C66">
        <v>0</v>
      </c>
      <c r="D66">
        <v>0</v>
      </c>
      <c r="E66" t="s">
        <v>50</v>
      </c>
      <c r="F66" t="s">
        <v>50</v>
      </c>
      <c r="G66">
        <v>0</v>
      </c>
      <c r="H66">
        <v>0</v>
      </c>
      <c r="I66">
        <v>0</v>
      </c>
      <c r="J66" t="s">
        <v>50</v>
      </c>
      <c r="K66" t="s">
        <v>50</v>
      </c>
      <c r="L66" t="s">
        <v>50</v>
      </c>
      <c r="M66" t="s">
        <v>50</v>
      </c>
      <c r="N66">
        <v>0</v>
      </c>
      <c r="O66">
        <v>0</v>
      </c>
      <c r="P66" t="s">
        <v>50</v>
      </c>
      <c r="Q66" t="s">
        <v>50</v>
      </c>
      <c r="R66">
        <v>0</v>
      </c>
      <c r="S66">
        <v>0</v>
      </c>
      <c r="T66" t="s">
        <v>50</v>
      </c>
      <c r="U66">
        <v>0</v>
      </c>
      <c r="V66" t="s">
        <v>471</v>
      </c>
      <c r="W66" t="s">
        <v>50</v>
      </c>
      <c r="X66">
        <v>0</v>
      </c>
      <c r="Y66" s="35" t="s">
        <v>1187</v>
      </c>
      <c r="Z66" t="s">
        <v>941</v>
      </c>
      <c r="AA66" t="s">
        <v>324</v>
      </c>
      <c r="AB66" t="s">
        <v>165</v>
      </c>
      <c r="AC66" t="s">
        <v>49</v>
      </c>
      <c r="AD66">
        <v>48</v>
      </c>
      <c r="AE66">
        <v>24</v>
      </c>
      <c r="AF66">
        <v>125</v>
      </c>
      <c r="AG66" t="s">
        <v>59</v>
      </c>
      <c r="AH66">
        <v>41519</v>
      </c>
      <c r="AI66" t="s">
        <v>1161</v>
      </c>
      <c r="AJ66" t="s">
        <v>83</v>
      </c>
      <c r="AK66">
        <v>2000</v>
      </c>
      <c r="AL66">
        <v>350</v>
      </c>
      <c r="AM66">
        <v>2350</v>
      </c>
      <c r="AN66">
        <v>293750</v>
      </c>
      <c r="AO66">
        <v>79550</v>
      </c>
      <c r="AP66">
        <v>63300</v>
      </c>
      <c r="AQ66">
        <v>67850</v>
      </c>
      <c r="AR66">
        <v>39330</v>
      </c>
      <c r="AS66" t="s">
        <v>71</v>
      </c>
      <c r="AT66">
        <v>39330</v>
      </c>
      <c r="AU66">
        <v>62510</v>
      </c>
    </row>
    <row r="67" spans="1:47" x14ac:dyDescent="0.3">
      <c r="A67">
        <v>460</v>
      </c>
      <c r="B67" t="s">
        <v>47</v>
      </c>
      <c r="C67">
        <v>0</v>
      </c>
      <c r="D67">
        <v>0</v>
      </c>
      <c r="E67" t="s">
        <v>50</v>
      </c>
      <c r="F67" t="s">
        <v>50</v>
      </c>
      <c r="G67">
        <v>0</v>
      </c>
      <c r="H67">
        <v>0</v>
      </c>
      <c r="I67">
        <v>0</v>
      </c>
      <c r="J67" t="s">
        <v>50</v>
      </c>
      <c r="K67" t="s">
        <v>50</v>
      </c>
      <c r="L67" t="s">
        <v>50</v>
      </c>
      <c r="M67" t="s">
        <v>50</v>
      </c>
      <c r="N67">
        <v>0</v>
      </c>
      <c r="O67">
        <v>0</v>
      </c>
      <c r="P67" t="s">
        <v>50</v>
      </c>
      <c r="Q67" t="s">
        <v>50</v>
      </c>
      <c r="R67">
        <v>0</v>
      </c>
      <c r="S67">
        <v>0</v>
      </c>
      <c r="T67" t="s">
        <v>50</v>
      </c>
      <c r="U67">
        <v>0</v>
      </c>
      <c r="V67" t="s">
        <v>164</v>
      </c>
      <c r="W67" t="s">
        <v>50</v>
      </c>
      <c r="X67">
        <v>0</v>
      </c>
      <c r="Y67" s="35" t="s">
        <v>1188</v>
      </c>
      <c r="Z67" t="s">
        <v>1158</v>
      </c>
      <c r="AA67" t="s">
        <v>740</v>
      </c>
      <c r="AB67" t="s">
        <v>165</v>
      </c>
      <c r="AC67" t="s">
        <v>49</v>
      </c>
      <c r="AD67">
        <v>18</v>
      </c>
      <c r="AE67" t="s">
        <v>58</v>
      </c>
      <c r="AF67">
        <v>30</v>
      </c>
      <c r="AG67" t="s">
        <v>59</v>
      </c>
      <c r="AH67">
        <v>41577</v>
      </c>
      <c r="AI67" t="s">
        <v>104</v>
      </c>
      <c r="AJ67" t="s">
        <v>83</v>
      </c>
      <c r="AK67">
        <v>2000</v>
      </c>
      <c r="AL67">
        <v>100</v>
      </c>
      <c r="AM67">
        <v>2100</v>
      </c>
      <c r="AN67">
        <v>63000</v>
      </c>
      <c r="AO67">
        <v>16520</v>
      </c>
      <c r="AP67">
        <v>15940</v>
      </c>
      <c r="AQ67">
        <v>10700</v>
      </c>
      <c r="AR67">
        <v>0</v>
      </c>
      <c r="AS67" t="s">
        <v>66</v>
      </c>
      <c r="AT67">
        <v>10700</v>
      </c>
      <c r="AU67">
        <v>14390</v>
      </c>
    </row>
    <row r="68" spans="1:47" x14ac:dyDescent="0.3">
      <c r="A68">
        <v>461</v>
      </c>
      <c r="B68" t="s">
        <v>47</v>
      </c>
      <c r="C68">
        <v>0</v>
      </c>
      <c r="D68">
        <v>0</v>
      </c>
      <c r="E68" t="s">
        <v>50</v>
      </c>
      <c r="F68" t="s">
        <v>50</v>
      </c>
      <c r="G68">
        <v>0</v>
      </c>
      <c r="H68">
        <v>0</v>
      </c>
      <c r="I68">
        <v>0</v>
      </c>
      <c r="J68" t="s">
        <v>50</v>
      </c>
      <c r="K68" t="s">
        <v>50</v>
      </c>
      <c r="L68" t="s">
        <v>50</v>
      </c>
      <c r="M68" t="s">
        <v>50</v>
      </c>
      <c r="N68">
        <v>0</v>
      </c>
      <c r="O68">
        <v>0</v>
      </c>
      <c r="P68" t="s">
        <v>50</v>
      </c>
      <c r="Q68" t="s">
        <v>50</v>
      </c>
      <c r="R68">
        <v>0</v>
      </c>
      <c r="S68">
        <v>0</v>
      </c>
      <c r="T68" t="s">
        <v>50</v>
      </c>
      <c r="U68">
        <v>0</v>
      </c>
      <c r="V68" t="s">
        <v>164</v>
      </c>
      <c r="W68" t="s">
        <v>50</v>
      </c>
      <c r="X68">
        <v>0</v>
      </c>
      <c r="Y68" s="35" t="s">
        <v>1189</v>
      </c>
      <c r="Z68" t="s">
        <v>1159</v>
      </c>
      <c r="AA68" t="s">
        <v>1156</v>
      </c>
      <c r="AB68" t="s">
        <v>165</v>
      </c>
      <c r="AC68" t="s">
        <v>49</v>
      </c>
      <c r="AD68">
        <v>15</v>
      </c>
      <c r="AE68" t="s">
        <v>58</v>
      </c>
      <c r="AF68">
        <v>40</v>
      </c>
      <c r="AG68" t="s">
        <v>59</v>
      </c>
      <c r="AH68">
        <v>41618</v>
      </c>
      <c r="AI68" t="s">
        <v>1160</v>
      </c>
      <c r="AJ68" t="s">
        <v>61</v>
      </c>
      <c r="AK68">
        <v>1000</v>
      </c>
      <c r="AL68">
        <v>100</v>
      </c>
      <c r="AM68">
        <v>1100</v>
      </c>
      <c r="AN68">
        <v>44000</v>
      </c>
      <c r="AO68">
        <v>22930</v>
      </c>
      <c r="AP68">
        <v>22410</v>
      </c>
      <c r="AQ68">
        <v>13340</v>
      </c>
      <c r="AR68">
        <v>0</v>
      </c>
      <c r="AS68" t="s">
        <v>66</v>
      </c>
      <c r="AT68">
        <v>13340</v>
      </c>
      <c r="AU68">
        <v>19560</v>
      </c>
    </row>
    <row r="69" spans="1:47" x14ac:dyDescent="0.3">
      <c r="A69">
        <v>464</v>
      </c>
      <c r="B69" t="s">
        <v>47</v>
      </c>
      <c r="C69">
        <v>0</v>
      </c>
      <c r="D69">
        <v>0</v>
      </c>
      <c r="E69" t="s">
        <v>50</v>
      </c>
      <c r="F69" t="s">
        <v>50</v>
      </c>
      <c r="G69">
        <v>0</v>
      </c>
      <c r="H69">
        <v>0</v>
      </c>
      <c r="I69">
        <v>0</v>
      </c>
      <c r="J69" t="s">
        <v>50</v>
      </c>
      <c r="K69" t="s">
        <v>50</v>
      </c>
      <c r="L69" t="s">
        <v>50</v>
      </c>
      <c r="M69" t="s">
        <v>50</v>
      </c>
      <c r="N69">
        <v>0</v>
      </c>
      <c r="O69">
        <v>0</v>
      </c>
      <c r="P69" t="s">
        <v>50</v>
      </c>
      <c r="Q69" t="s">
        <v>50</v>
      </c>
      <c r="R69">
        <v>0</v>
      </c>
      <c r="S69">
        <v>0</v>
      </c>
      <c r="T69" t="s">
        <v>50</v>
      </c>
      <c r="U69">
        <v>0</v>
      </c>
      <c r="V69" t="s">
        <v>164</v>
      </c>
      <c r="W69" t="s">
        <v>50</v>
      </c>
      <c r="X69">
        <v>0</v>
      </c>
      <c r="Y69" s="35" t="s">
        <v>1190</v>
      </c>
      <c r="Z69" t="s">
        <v>1162</v>
      </c>
      <c r="AA69" t="s">
        <v>1158</v>
      </c>
      <c r="AB69" t="s">
        <v>165</v>
      </c>
      <c r="AC69" t="s">
        <v>49</v>
      </c>
      <c r="AD69">
        <v>18</v>
      </c>
      <c r="AE69" t="s">
        <v>58</v>
      </c>
      <c r="AF69">
        <v>125</v>
      </c>
      <c r="AG69">
        <v>0</v>
      </c>
      <c r="AH69">
        <v>0</v>
      </c>
      <c r="AI69" t="s">
        <v>426</v>
      </c>
      <c r="AJ69" t="s">
        <v>108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</row>
    <row r="70" spans="1:47" x14ac:dyDescent="0.3">
      <c r="A70">
        <v>458</v>
      </c>
      <c r="B70" t="s">
        <v>47</v>
      </c>
      <c r="C70">
        <v>2416</v>
      </c>
      <c r="D70">
        <v>7228</v>
      </c>
      <c r="E70" t="s">
        <v>1154</v>
      </c>
      <c r="F70" t="s">
        <v>173</v>
      </c>
      <c r="G70">
        <v>170649</v>
      </c>
      <c r="H70">
        <v>31</v>
      </c>
      <c r="I70">
        <v>0.66</v>
      </c>
      <c r="J70" t="s">
        <v>50</v>
      </c>
      <c r="K70" t="s">
        <v>1155</v>
      </c>
      <c r="L70" t="s">
        <v>1156</v>
      </c>
      <c r="M70" t="s">
        <v>473</v>
      </c>
      <c r="N70">
        <v>29</v>
      </c>
      <c r="O70">
        <v>30</v>
      </c>
      <c r="P70" t="s">
        <v>50</v>
      </c>
      <c r="Q70" t="s">
        <v>53</v>
      </c>
      <c r="R70">
        <v>7</v>
      </c>
      <c r="S70">
        <v>42</v>
      </c>
      <c r="T70" t="s">
        <v>163</v>
      </c>
      <c r="U70">
        <v>1</v>
      </c>
      <c r="V70" t="s">
        <v>164</v>
      </c>
      <c r="W70" t="s">
        <v>50</v>
      </c>
      <c r="X70">
        <v>8.0156139999999994</v>
      </c>
      <c r="Y70">
        <v>170649</v>
      </c>
      <c r="Z70" t="s">
        <v>1156</v>
      </c>
      <c r="AA70" t="s">
        <v>473</v>
      </c>
      <c r="AB70" t="s">
        <v>165</v>
      </c>
      <c r="AC70" t="s">
        <v>49</v>
      </c>
      <c r="AD70">
        <v>15</v>
      </c>
      <c r="AE70" t="s">
        <v>58</v>
      </c>
      <c r="AF70">
        <v>10</v>
      </c>
      <c r="AG70" t="s">
        <v>59</v>
      </c>
      <c r="AH70">
        <v>41618</v>
      </c>
      <c r="AI70">
        <v>0</v>
      </c>
      <c r="AJ70" t="s">
        <v>61</v>
      </c>
      <c r="AK70">
        <v>1000</v>
      </c>
      <c r="AL70">
        <v>50</v>
      </c>
      <c r="AM70">
        <v>1050</v>
      </c>
      <c r="AN70">
        <v>10500</v>
      </c>
      <c r="AO70">
        <v>11320</v>
      </c>
      <c r="AP70">
        <v>11190</v>
      </c>
      <c r="AQ70">
        <v>5640</v>
      </c>
      <c r="AR70">
        <v>0</v>
      </c>
      <c r="AS70" t="s">
        <v>66</v>
      </c>
      <c r="AT70">
        <v>5640</v>
      </c>
      <c r="AU70">
        <v>9380</v>
      </c>
    </row>
    <row r="71" spans="1:47" x14ac:dyDescent="0.3">
      <c r="A71">
        <v>459</v>
      </c>
      <c r="B71" t="s">
        <v>47</v>
      </c>
      <c r="C71">
        <v>8843</v>
      </c>
      <c r="D71">
        <v>8693</v>
      </c>
      <c r="E71" t="s">
        <v>108</v>
      </c>
      <c r="F71" t="s">
        <v>173</v>
      </c>
      <c r="G71">
        <v>170728</v>
      </c>
      <c r="H71">
        <v>31</v>
      </c>
      <c r="I71">
        <v>0.5</v>
      </c>
      <c r="J71" t="s">
        <v>50</v>
      </c>
      <c r="K71" t="s">
        <v>50</v>
      </c>
      <c r="L71" t="s">
        <v>423</v>
      </c>
      <c r="M71" t="s">
        <v>1157</v>
      </c>
      <c r="N71">
        <v>30</v>
      </c>
      <c r="O71">
        <v>29</v>
      </c>
      <c r="P71" t="s">
        <v>50</v>
      </c>
      <c r="Q71" t="s">
        <v>53</v>
      </c>
      <c r="R71">
        <v>28</v>
      </c>
      <c r="S71">
        <v>24</v>
      </c>
      <c r="T71" t="s">
        <v>163</v>
      </c>
      <c r="U71">
        <v>1</v>
      </c>
      <c r="V71" t="s">
        <v>164</v>
      </c>
      <c r="W71" t="s">
        <v>50</v>
      </c>
      <c r="X71">
        <v>30.838341</v>
      </c>
      <c r="Y71">
        <v>170728</v>
      </c>
      <c r="Z71" t="s">
        <v>423</v>
      </c>
      <c r="AA71" t="s">
        <v>1157</v>
      </c>
      <c r="AB71" t="s">
        <v>165</v>
      </c>
      <c r="AC71" t="s">
        <v>49</v>
      </c>
      <c r="AD71">
        <v>21</v>
      </c>
      <c r="AE71" t="s">
        <v>58</v>
      </c>
      <c r="AF71">
        <v>20</v>
      </c>
      <c r="AG71" t="s">
        <v>59</v>
      </c>
      <c r="AH71">
        <v>41577</v>
      </c>
      <c r="AI71">
        <v>0</v>
      </c>
      <c r="AJ71" t="s">
        <v>61</v>
      </c>
      <c r="AK71">
        <v>1000</v>
      </c>
      <c r="AL71">
        <v>100</v>
      </c>
      <c r="AM71">
        <v>1100</v>
      </c>
      <c r="AN71">
        <v>22000</v>
      </c>
      <c r="AO71">
        <v>22800</v>
      </c>
      <c r="AP71">
        <v>22410</v>
      </c>
      <c r="AQ71">
        <v>12420</v>
      </c>
      <c r="AR71">
        <v>0</v>
      </c>
      <c r="AS71" t="s">
        <v>66</v>
      </c>
      <c r="AT71">
        <v>12420</v>
      </c>
      <c r="AU71">
        <v>19210</v>
      </c>
    </row>
  </sheetData>
  <mergeCells count="1">
    <mergeCell ref="E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35</vt:i4>
      </vt:variant>
    </vt:vector>
  </HeadingPairs>
  <TitlesOfParts>
    <vt:vector size="71" baseType="lpstr">
      <vt:lpstr>CIP SUMMARY</vt:lpstr>
      <vt:lpstr>09H-1</vt:lpstr>
      <vt:lpstr>03M-1</vt:lpstr>
      <vt:lpstr>03M-2</vt:lpstr>
      <vt:lpstr>17M-1</vt:lpstr>
      <vt:lpstr>17N-2</vt:lpstr>
      <vt:lpstr>07C-1</vt:lpstr>
      <vt:lpstr>05B-1</vt:lpstr>
      <vt:lpstr>04H-1</vt:lpstr>
      <vt:lpstr>06L-1</vt:lpstr>
      <vt:lpstr>19G-1</vt:lpstr>
      <vt:lpstr>18G-1</vt:lpstr>
      <vt:lpstr>11M-1</vt:lpstr>
      <vt:lpstr>20M-1</vt:lpstr>
      <vt:lpstr>13B-1</vt:lpstr>
      <vt:lpstr>13F-1</vt:lpstr>
      <vt:lpstr>14C-1</vt:lpstr>
      <vt:lpstr>01E-1</vt:lpstr>
      <vt:lpstr>02G-1</vt:lpstr>
      <vt:lpstr>17N-1</vt:lpstr>
      <vt:lpstr>26S-1</vt:lpstr>
      <vt:lpstr>04M-1</vt:lpstr>
      <vt:lpstr>02K-1</vt:lpstr>
      <vt:lpstr>02K-2</vt:lpstr>
      <vt:lpstr>02K-3</vt:lpstr>
      <vt:lpstr>02K-4</vt:lpstr>
      <vt:lpstr>02K-5</vt:lpstr>
      <vt:lpstr>02K-6</vt:lpstr>
      <vt:lpstr>02K-7</vt:lpstr>
      <vt:lpstr>10G-1</vt:lpstr>
      <vt:lpstr>16H-1</vt:lpstr>
      <vt:lpstr>12J-1</vt:lpstr>
      <vt:lpstr>24R-1</vt:lpstr>
      <vt:lpstr>24S-1</vt:lpstr>
      <vt:lpstr>24S-2</vt:lpstr>
      <vt:lpstr>GIS Shapefile</vt:lpstr>
      <vt:lpstr>'01E-1'!Print_Area</vt:lpstr>
      <vt:lpstr>'02G-1'!Print_Area</vt:lpstr>
      <vt:lpstr>'02K-1'!Print_Area</vt:lpstr>
      <vt:lpstr>'02K-2'!Print_Area</vt:lpstr>
      <vt:lpstr>'02K-3'!Print_Area</vt:lpstr>
      <vt:lpstr>'02K-4'!Print_Area</vt:lpstr>
      <vt:lpstr>'02K-5'!Print_Area</vt:lpstr>
      <vt:lpstr>'02K-6'!Print_Area</vt:lpstr>
      <vt:lpstr>'02K-7'!Print_Area</vt:lpstr>
      <vt:lpstr>'03M-1'!Print_Area</vt:lpstr>
      <vt:lpstr>'03M-2'!Print_Area</vt:lpstr>
      <vt:lpstr>'04H-1'!Print_Area</vt:lpstr>
      <vt:lpstr>'04M-1'!Print_Area</vt:lpstr>
      <vt:lpstr>'05B-1'!Print_Area</vt:lpstr>
      <vt:lpstr>'06L-1'!Print_Area</vt:lpstr>
      <vt:lpstr>'07C-1'!Print_Area</vt:lpstr>
      <vt:lpstr>'09H-1'!Print_Area</vt:lpstr>
      <vt:lpstr>'10G-1'!Print_Area</vt:lpstr>
      <vt:lpstr>'11M-1'!Print_Area</vt:lpstr>
      <vt:lpstr>'12J-1'!Print_Area</vt:lpstr>
      <vt:lpstr>'13B-1'!Print_Area</vt:lpstr>
      <vt:lpstr>'13F-1'!Print_Area</vt:lpstr>
      <vt:lpstr>'14C-1'!Print_Area</vt:lpstr>
      <vt:lpstr>'16H-1'!Print_Area</vt:lpstr>
      <vt:lpstr>'17M-1'!Print_Area</vt:lpstr>
      <vt:lpstr>'17N-1'!Print_Area</vt:lpstr>
      <vt:lpstr>'17N-2'!Print_Area</vt:lpstr>
      <vt:lpstr>'18G-1'!Print_Area</vt:lpstr>
      <vt:lpstr>'19G-1'!Print_Area</vt:lpstr>
      <vt:lpstr>'20M-1'!Print_Area</vt:lpstr>
      <vt:lpstr>'24R-1'!Print_Area</vt:lpstr>
      <vt:lpstr>'24S-1'!Print_Area</vt:lpstr>
      <vt:lpstr>'24S-2'!Print_Area</vt:lpstr>
      <vt:lpstr>'26S-1'!Print_Area</vt:lpstr>
      <vt:lpstr>'CIP SUMMARY'!Print_Area</vt:lpstr>
    </vt:vector>
  </TitlesOfParts>
  <Company>Wilson &amp; Company, Inc., Engineers &amp; Architects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cdloughman</dc:creator>
  <cp:lastModifiedBy>Emily Murphy</cp:lastModifiedBy>
  <cp:lastPrinted>2014-04-02T13:34:14Z</cp:lastPrinted>
  <dcterms:created xsi:type="dcterms:W3CDTF">2014-03-24T21:02:12Z</dcterms:created>
  <dcterms:modified xsi:type="dcterms:W3CDTF">2014-08-05T17:08:10Z</dcterms:modified>
</cp:coreProperties>
</file>