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4" rupBuild="24030"/>
  <workbookPr autoCompressPictures="0"/>
  <bookViews>
    <workbookView xWindow="100" yWindow="80" windowWidth="28700" windowHeight="17480"/>
  </bookViews>
  <sheets>
    <sheet name="Sheet1" sheetId="1" r:id="rId1"/>
    <sheet name="Sheet2" sheetId="2" r:id="rId2"/>
    <sheet name="Sheet3" sheetId="3" r:id="rId3"/>
  </sheets>
  <definedNames>
    <definedName name="_xlnm.Print_Area" localSheetId="0">Sheet1!$A$1:$M$28</definedName>
    <definedName name="_xlnm.Print_Titles" localSheetId="0">Sheet1!$1:$1</definedName>
  </definedNames>
  <calcPr calcId="140001" concurrentCalc="0"/>
  <extLst>
    <ext xmlns:mx="http://schemas.microsoft.com/office/mac/excel/2008/main" uri="{7523E5D3-25F3-A5E0-1632-64F254C22452}">
      <mx:ArchID Flags="2"/>
    </ext>
  </extLst>
</workbook>
</file>

<file path=xl/calcChain.xml><?xml version="1.0" encoding="utf-8"?>
<calcChain xmlns="http://schemas.openxmlformats.org/spreadsheetml/2006/main">
  <c r="M28" i="1" l="1"/>
  <c r="L27" i="1"/>
  <c r="L25" i="1"/>
  <c r="L24" i="1"/>
  <c r="L23" i="1"/>
  <c r="L22" i="1"/>
  <c r="L21" i="1"/>
  <c r="L20" i="1"/>
  <c r="L19" i="1"/>
  <c r="N18" i="1"/>
  <c r="N17" i="1"/>
  <c r="N16" i="1"/>
  <c r="L15" i="1"/>
  <c r="L14" i="1"/>
  <c r="K13" i="1"/>
  <c r="L13" i="1"/>
  <c r="L12" i="1"/>
  <c r="L11" i="1"/>
  <c r="K10" i="1"/>
  <c r="L10" i="1"/>
  <c r="K9" i="1"/>
  <c r="L9" i="1"/>
  <c r="K8" i="1"/>
  <c r="L8" i="1"/>
  <c r="L7" i="1"/>
  <c r="K6" i="1"/>
  <c r="L6" i="1"/>
  <c r="K5" i="1"/>
  <c r="L5" i="1"/>
  <c r="K4" i="1"/>
  <c r="K26" i="1"/>
  <c r="K28" i="1"/>
  <c r="L28" i="1"/>
  <c r="L26" i="1"/>
  <c r="L4" i="1"/>
</calcChain>
</file>

<file path=xl/sharedStrings.xml><?xml version="1.0" encoding="utf-8"?>
<sst xmlns="http://schemas.openxmlformats.org/spreadsheetml/2006/main" count="185" uniqueCount="108">
  <si>
    <t>Activity</t>
  </si>
  <si>
    <t>Priority</t>
  </si>
  <si>
    <t>Quantity</t>
  </si>
  <si>
    <t>Current Performance Standard</t>
  </si>
  <si>
    <t>LOS Driver</t>
  </si>
  <si>
    <t>Minimum LOS</t>
  </si>
  <si>
    <t>LOS Goal</t>
  </si>
  <si>
    <t>LOS Actual</t>
  </si>
  <si>
    <t>Potential consequence of not meeting standard</t>
  </si>
  <si>
    <t>Other Notes / Comments</t>
  </si>
  <si>
    <t>2013 Labor Hours</t>
  </si>
  <si>
    <t>2013 FTEs</t>
  </si>
  <si>
    <t>Available hours if fully staffed</t>
  </si>
  <si>
    <t>Overtime</t>
  </si>
  <si>
    <t>Stormwater Maintenance</t>
  </si>
  <si>
    <t>Flood emergency response</t>
  </si>
  <si>
    <t>high</t>
  </si>
  <si>
    <t>yes</t>
  </si>
  <si>
    <t>COA ordinance, MS4 permit, CRS, FEMA</t>
  </si>
  <si>
    <t>30 min response</t>
  </si>
  <si>
    <t>30 minute response</t>
  </si>
  <si>
    <t>Property damage &amp; increased public safety risk</t>
  </si>
  <si>
    <t>SW channel maintenance</t>
  </si>
  <si>
    <t>77 miles</t>
  </si>
  <si>
    <t>62 miles per year</t>
  </si>
  <si>
    <t>77 miles per year</t>
  </si>
  <si>
    <t>Increased damage and impacts associated with flooding, increase in maintenance costs, CRS rating decrease, failure to meet COA ordinance requirements, Army Corp violations</t>
  </si>
  <si>
    <t>* Urban Drainage Flood Control District provides some debris/trash removal and project services
* Aurora Parks provides weed control services</t>
  </si>
  <si>
    <t xml:space="preserve">SW pond maintenance </t>
  </si>
  <si>
    <t>83 ponds</t>
  </si>
  <si>
    <t>all monthly</t>
  </si>
  <si>
    <t>* monthly maintenance 
* sediment removal</t>
  </si>
  <si>
    <t xml:space="preserve">SW dam and levee maintenance </t>
  </si>
  <si>
    <t>4 dams &amp; 1 levee</t>
  </si>
  <si>
    <t>all  monthly</t>
  </si>
  <si>
    <t xml:space="preserve">SW troublespot maintenance </t>
  </si>
  <si>
    <t xml:space="preserve">SW inlet inspections </t>
  </si>
  <si>
    <t>8004 inlets</t>
  </si>
  <si>
    <t>3200 per year</t>
  </si>
  <si>
    <t>4000 per year: combined goal that includes manholes &amp; inlets</t>
  </si>
  <si>
    <t xml:space="preserve">SW manhole inspections </t>
  </si>
  <si>
    <t>6966 manholes</t>
  </si>
  <si>
    <t>SW asset repairs</t>
  </si>
  <si>
    <t>timely response</t>
  </si>
  <si>
    <t>completion within a reasonable timeframe after required research and planning is completed: range may be one day to one month depending on current priorities and available resources</t>
  </si>
  <si>
    <t>Safety hazards &amp; SW system does not function properly</t>
  </si>
  <si>
    <t>* inlets, concrete, manholes, pipe, sinkholes
* Inlet deck repairs coordinated with Public Works concrete repair purchase orders.</t>
  </si>
  <si>
    <t>SW Snow removal</t>
  </si>
  <si>
    <t>city ordinance</t>
  </si>
  <si>
    <t>within 48 hrs Mon-Fri</t>
  </si>
  <si>
    <t>completion next day or day snow fall occurs Mon-Fri</t>
  </si>
  <si>
    <t>SW properties: trails, sidewalks
* 5 yr avg (2009-2013) = 1228 hrs</t>
  </si>
  <si>
    <t>Streets snow removal</t>
  </si>
  <si>
    <t>city mandate</t>
  </si>
  <si>
    <t>provide manpower when requested</t>
  </si>
  <si>
    <t>Includes streets snow plowing, snow equipment prep and snow training 
* 5 yr avg (2009-2013) = 799 hours</t>
  </si>
  <si>
    <t>Equipment maintenance</t>
  </si>
  <si>
    <t>33 pieces of equipment</t>
  </si>
  <si>
    <t>proper equipment maintenance</t>
  </si>
  <si>
    <t>when required</t>
  </si>
  <si>
    <t xml:space="preserve">decreased useful life of equipment and equipment not available when needed </t>
  </si>
  <si>
    <t>general non-fleet maintenance, equipment cleaning</t>
  </si>
  <si>
    <t>Staff training</t>
  </si>
  <si>
    <t>MS4 permit, CRS, FEMA, safety</t>
  </si>
  <si>
    <t>Safety incidents and equipment damage</t>
  </si>
  <si>
    <t>FEMA flood debris removal</t>
  </si>
  <si>
    <t>4 debris removal locations</t>
  </si>
  <si>
    <t>mitigation from flood damage</t>
  </si>
  <si>
    <t>No FEMA reimbursement &amp; channel performance adversely impacted</t>
  </si>
  <si>
    <t>Outfall sediment removal/cleaning</t>
  </si>
  <si>
    <t>75 Outfalls</t>
  </si>
  <si>
    <t>Ensure SW assets function properly</t>
  </si>
  <si>
    <t>Flooding and SW system does not operate properly</t>
  </si>
  <si>
    <t>* locations identified during OC channel inspections</t>
  </si>
  <si>
    <t>SW pipe CCTV</t>
  </si>
  <si>
    <t>370 miles</t>
  </si>
  <si>
    <t>To identify otherwise undetectable problems</t>
  </si>
  <si>
    <t>25 Miles per year. Inspect entire system every 15 years.  0.6 miles per week = 135 Hours per mile</t>
  </si>
  <si>
    <t>sinkholes and advers impacts associated with problems that are unidentified in the SW pipe system</t>
  </si>
  <si>
    <t xml:space="preserve">
* after the Sept flood events several failures have been identified 
* sinkhole on Princeton Dr
* sinkhole at 10th &amp; Elmira</t>
  </si>
  <si>
    <t>SW overflow tract/easement maintenance</t>
  </si>
  <si>
    <t>medium</t>
  </si>
  <si>
    <t>206 locations</t>
  </si>
  <si>
    <t>twice per year</t>
  </si>
  <si>
    <t>Facility maintenance</t>
  </si>
  <si>
    <t xml:space="preserve">regulations &amp; proper facility maintenance </t>
  </si>
  <si>
    <t xml:space="preserve">SW/WW/OC building &amp; Aurora Storage Facility at 6th Ave and Gun Club Rd </t>
  </si>
  <si>
    <t>Asset research/inspection</t>
  </si>
  <si>
    <t>when needed</t>
  </si>
  <si>
    <t>issues are not properly resolved</t>
  </si>
  <si>
    <t>citizen requests, 695 private ponds, FasTracks, project planning, OC inspection reviews</t>
  </si>
  <si>
    <t>Inlet maintenance &amp; cleaning</t>
  </si>
  <si>
    <t>when inspections identify maintenance needs</t>
  </si>
  <si>
    <t>SW system does not function properly</t>
  </si>
  <si>
    <t>cleaning with Vactor &amp; other maintenance</t>
  </si>
  <si>
    <t>Project support for other COA workgroups</t>
  </si>
  <si>
    <t>42 projects in 2013</t>
  </si>
  <si>
    <t>meets an internal customer service goal: when requested and SW staff time permits</t>
  </si>
  <si>
    <t>when requested</t>
  </si>
  <si>
    <t>CORE 4 non-compliance</t>
  </si>
  <si>
    <t>* PROS, T&amp;D, Streets
* 2013 Project examples: Binney Plant forebay cleaning, reseeding for T&amp;D, pond pumping at Expo Park for PROS pump station intake project, regrading and drainage for PROS projects, rotomill processing assistance for Streets, Rampart Reservoir seeding, Pipe repair at Wemlinger Plant, Prologis Lift Station pumping, &amp; Court building drainage cleaning for Facilities</t>
  </si>
  <si>
    <t>Miscellaneous SW maintenance activities</t>
  </si>
  <si>
    <t>low</t>
  </si>
  <si>
    <t>* Contractor provides mosquito monitoring and control services 
* graffiti removal, fence maintenance, sign maintenance, fall protection, mosquito mgmt, wildlife mgmt</t>
  </si>
  <si>
    <r>
      <t xml:space="preserve">2013 Stormwater Field Staff Productive Labor Hour Total
</t>
    </r>
    <r>
      <rPr>
        <sz val="11"/>
        <color theme="1"/>
        <rFont val="Calibri"/>
        <family val="2"/>
        <scheme val="minor"/>
      </rPr>
      <t>* includes 2,878 seasonal hrs</t>
    </r>
  </si>
  <si>
    <t>Non Productive</t>
  </si>
  <si>
    <t xml:space="preserve"> annual, sick and personal leave used</t>
  </si>
  <si>
    <t>2013 Stormwater Field Staff Labor Hour Total</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</si>
</sst>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_(* #,##0_);_(* \(#,##0\);_(* &quot;-&quot;??_);_(@_)"/>
    <numFmt numFmtId="165" formatCode="0.0"/>
  </numFmts>
  <fonts count="5" x14ac:knownFonts="1">
    <font>
      <sz val="11"/>
      <color theme="1"/>
      <name val="Calibri"/>
      <family val="2"/>
      <scheme val="minor"/>
    </font>
    <font>
      <sz val="11"/>
      <color theme="1"/>
      <name val="Calibri"/>
      <family val="2"/>
      <scheme val="minor"/>
    </font>
    <font>
      <b/>
      <sz val="11"/>
      <color theme="1"/>
      <name val="Calibri"/>
      <family val="2"/>
      <scheme val="minor"/>
    </font>
    <font>
      <b/>
      <sz val="16"/>
      <color theme="1"/>
      <name val="Calibri"/>
      <family val="2"/>
      <scheme val="minor"/>
    </font>
    <font>
      <sz val="8"/>
      <name val="Calibri"/>
      <family val="2"/>
      <scheme val="minor"/>
    </font>
  </fonts>
  <fills count="7">
    <fill>
      <patternFill patternType="none"/>
    </fill>
    <fill>
      <patternFill patternType="gray125"/>
    </fill>
    <fill>
      <patternFill patternType="solid">
        <fgColor theme="6" tint="-0.249977111117893"/>
        <bgColor indexed="64"/>
      </patternFill>
    </fill>
    <fill>
      <patternFill patternType="solid">
        <fgColor theme="2" tint="-0.249977111117893"/>
        <bgColor indexed="64"/>
      </patternFill>
    </fill>
    <fill>
      <patternFill patternType="solid">
        <fgColor theme="0"/>
        <bgColor indexed="64"/>
      </patternFill>
    </fill>
    <fill>
      <patternFill patternType="solid">
        <fgColor theme="1"/>
        <bgColor indexed="64"/>
      </patternFill>
    </fill>
    <fill>
      <patternFill patternType="solid">
        <fgColor theme="6" tint="0.79998168889431442"/>
        <bgColor indexed="64"/>
      </patternFill>
    </fill>
  </fills>
  <borders count="10">
    <border>
      <left/>
      <right/>
      <top/>
      <bottom/>
      <diagonal/>
    </border>
    <border>
      <left style="thin">
        <color auto="1"/>
      </left>
      <right style="thin">
        <color auto="1"/>
      </right>
      <top style="thin">
        <color auto="1"/>
      </top>
      <bottom style="double">
        <color auto="1"/>
      </bottom>
      <diagonal/>
    </border>
    <border>
      <left style="thin">
        <color auto="1"/>
      </left>
      <right/>
      <top style="thin">
        <color auto="1"/>
      </top>
      <bottom style="double">
        <color auto="1"/>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xf numFmtId="43" fontId="1" fillId="0" borderId="0" applyFont="0" applyFill="0" applyBorder="0" applyAlignment="0" applyProtection="0"/>
  </cellStyleXfs>
  <cellXfs count="40">
    <xf numFmtId="0" fontId="0" fillId="0" borderId="0" xfId="0"/>
    <xf numFmtId="0" fontId="0" fillId="2" borderId="1" xfId="0" applyFont="1" applyFill="1" applyBorder="1" applyAlignment="1">
      <alignment wrapText="1"/>
    </xf>
    <xf numFmtId="0" fontId="0" fillId="2" borderId="1" xfId="0" applyFill="1" applyBorder="1" applyAlignment="1">
      <alignment wrapText="1"/>
    </xf>
    <xf numFmtId="0" fontId="0" fillId="3" borderId="1" xfId="0" applyFont="1" applyFill="1" applyBorder="1" applyAlignment="1">
      <alignment wrapText="1"/>
    </xf>
    <xf numFmtId="0" fontId="0" fillId="3" borderId="2" xfId="0" applyFont="1" applyFill="1" applyBorder="1" applyAlignment="1">
      <alignment horizontal="center" wrapText="1"/>
    </xf>
    <xf numFmtId="0" fontId="0" fillId="3" borderId="2" xfId="0" applyFill="1" applyBorder="1" applyAlignment="1">
      <alignment wrapText="1"/>
    </xf>
    <xf numFmtId="0" fontId="0" fillId="3" borderId="1" xfId="0" applyFill="1" applyBorder="1" applyAlignment="1">
      <alignment wrapText="1"/>
    </xf>
    <xf numFmtId="0" fontId="0" fillId="0" borderId="0" xfId="0" applyFill="1" applyAlignment="1">
      <alignment wrapText="1"/>
    </xf>
    <xf numFmtId="0" fontId="0" fillId="0" borderId="0" xfId="0" applyAlignment="1">
      <alignment wrapText="1"/>
    </xf>
    <xf numFmtId="0" fontId="0" fillId="5" borderId="0" xfId="0" applyFill="1" applyAlignment="1">
      <alignment wrapText="1"/>
    </xf>
    <xf numFmtId="0" fontId="0" fillId="0" borderId="6" xfId="0" applyFill="1" applyBorder="1" applyAlignment="1">
      <alignment wrapText="1"/>
    </xf>
    <xf numFmtId="0" fontId="0" fillId="6" borderId="6" xfId="0" applyFill="1" applyBorder="1" applyAlignment="1">
      <alignment wrapText="1"/>
    </xf>
    <xf numFmtId="0" fontId="0" fillId="6" borderId="6" xfId="0" applyFill="1" applyBorder="1" applyAlignment="1">
      <alignment horizontal="center"/>
    </xf>
    <xf numFmtId="0" fontId="0" fillId="6" borderId="6" xfId="0" applyFill="1" applyBorder="1" applyAlignment="1">
      <alignment horizontal="center" wrapText="1"/>
    </xf>
    <xf numFmtId="0" fontId="0" fillId="6" borderId="6" xfId="0" applyFill="1" applyBorder="1" applyAlignment="1">
      <alignment vertical="center" wrapText="1"/>
    </xf>
    <xf numFmtId="0" fontId="0" fillId="6" borderId="6" xfId="0" applyFill="1" applyBorder="1"/>
    <xf numFmtId="164" fontId="0" fillId="6" borderId="7" xfId="1" applyNumberFormat="1" applyFont="1" applyFill="1" applyBorder="1"/>
    <xf numFmtId="43" fontId="0" fillId="6" borderId="6" xfId="0" applyNumberFormat="1" applyFill="1" applyBorder="1"/>
    <xf numFmtId="0" fontId="0" fillId="0" borderId="0" xfId="0" applyFill="1"/>
    <xf numFmtId="0" fontId="0" fillId="6" borderId="0" xfId="0" applyFill="1"/>
    <xf numFmtId="0" fontId="0" fillId="6" borderId="6" xfId="0" applyFill="1" applyBorder="1" applyAlignment="1">
      <alignment horizontal="left" wrapText="1"/>
    </xf>
    <xf numFmtId="164" fontId="0" fillId="6" borderId="7" xfId="1" applyNumberFormat="1" applyFont="1" applyFill="1" applyBorder="1" applyAlignment="1">
      <alignment wrapText="1"/>
    </xf>
    <xf numFmtId="0" fontId="0" fillId="6" borderId="0" xfId="0" applyFill="1" applyAlignment="1">
      <alignment wrapText="1"/>
    </xf>
    <xf numFmtId="0" fontId="0" fillId="6" borderId="6" xfId="0" applyFill="1" applyBorder="1" applyAlignment="1">
      <alignment horizontal="center" vertical="center" wrapText="1"/>
    </xf>
    <xf numFmtId="164" fontId="0" fillId="6" borderId="6" xfId="1" applyNumberFormat="1" applyFont="1" applyFill="1" applyBorder="1" applyAlignment="1">
      <alignment wrapText="1"/>
    </xf>
    <xf numFmtId="165" fontId="0" fillId="0" borderId="6" xfId="0" applyNumberFormat="1" applyFill="1" applyBorder="1"/>
    <xf numFmtId="0" fontId="0" fillId="6" borderId="0" xfId="0" applyFill="1" applyAlignment="1">
      <alignment horizontal="center"/>
    </xf>
    <xf numFmtId="0" fontId="0" fillId="6" borderId="6" xfId="0" applyFont="1" applyFill="1" applyBorder="1" applyAlignment="1">
      <alignment vertical="center" wrapText="1"/>
    </xf>
    <xf numFmtId="0" fontId="0" fillId="6" borderId="6" xfId="0" applyFont="1" applyFill="1" applyBorder="1" applyAlignment="1">
      <alignment horizontal="center" vertical="center" wrapText="1"/>
    </xf>
    <xf numFmtId="0" fontId="2" fillId="6" borderId="6" xfId="0" applyFont="1" applyFill="1" applyBorder="1" applyAlignment="1">
      <alignment horizontal="center" vertical="center" wrapText="1"/>
    </xf>
    <xf numFmtId="164" fontId="2" fillId="6" borderId="7" xfId="1" applyNumberFormat="1" applyFont="1" applyFill="1" applyBorder="1" applyAlignment="1">
      <alignment wrapText="1"/>
    </xf>
    <xf numFmtId="43" fontId="2" fillId="6" borderId="6" xfId="0" applyNumberFormat="1" applyFont="1" applyFill="1" applyBorder="1"/>
    <xf numFmtId="43" fontId="0" fillId="0" borderId="0" xfId="0" applyNumberFormat="1" applyFill="1" applyAlignment="1">
      <alignment wrapText="1"/>
    </xf>
    <xf numFmtId="0" fontId="0" fillId="0" borderId="0" xfId="0" applyFill="1" applyBorder="1" applyAlignment="1">
      <alignment wrapText="1"/>
    </xf>
    <xf numFmtId="0" fontId="3" fillId="4" borderId="3" xfId="0" applyFont="1" applyFill="1" applyBorder="1" applyAlignment="1">
      <alignment horizontal="center" wrapText="1"/>
    </xf>
    <xf numFmtId="0" fontId="3" fillId="4" borderId="4" xfId="0" applyFont="1" applyFill="1" applyBorder="1" applyAlignment="1">
      <alignment horizontal="center" wrapText="1"/>
    </xf>
    <xf numFmtId="0" fontId="3" fillId="4" borderId="5" xfId="0" applyFont="1" applyFill="1" applyBorder="1" applyAlignment="1">
      <alignment horizontal="center" wrapText="1"/>
    </xf>
    <xf numFmtId="0" fontId="3" fillId="4" borderId="7" xfId="0" applyFont="1" applyFill="1" applyBorder="1" applyAlignment="1">
      <alignment horizontal="center" wrapText="1"/>
    </xf>
    <xf numFmtId="0" fontId="3" fillId="4" borderId="8" xfId="0" applyFont="1" applyFill="1" applyBorder="1" applyAlignment="1">
      <alignment horizontal="center" wrapText="1"/>
    </xf>
    <xf numFmtId="0" fontId="3" fillId="4" borderId="9" xfId="0" applyFont="1" applyFill="1" applyBorder="1" applyAlignment="1">
      <alignment horizontal="center" wrapText="1"/>
    </xf>
  </cellXfs>
  <cellStyles count="2">
    <cellStyle name="Comma" xfId="1" builtinId="3"/>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 Id="rId7"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KH229"/>
  <sheetViews>
    <sheetView tabSelected="1" topLeftCell="D19" workbookViewId="0">
      <selection activeCell="J23" sqref="J23"/>
    </sheetView>
  </sheetViews>
  <sheetFormatPr baseColWidth="10" defaultColWidth="8.83203125" defaultRowHeight="14" x14ac:dyDescent="0"/>
  <cols>
    <col min="1" max="1" width="20" style="8" customWidth="1"/>
    <col min="2" max="4" width="17.83203125" style="8" customWidth="1"/>
    <col min="5" max="5" width="14.33203125" style="8" customWidth="1"/>
    <col min="6" max="6" width="17.6640625" style="8" customWidth="1"/>
    <col min="7" max="7" width="20.33203125" style="8" customWidth="1"/>
    <col min="8" max="8" width="23" style="8" customWidth="1"/>
    <col min="9" max="9" width="21.33203125" style="8" customWidth="1"/>
    <col min="10" max="10" width="23.83203125" style="8" customWidth="1"/>
    <col min="11" max="11" width="11.5" style="8" bestFit="1" customWidth="1"/>
    <col min="12" max="12" width="12.1640625" style="7" bestFit="1" customWidth="1"/>
    <col min="13" max="13" width="9.83203125" style="10" bestFit="1" customWidth="1"/>
    <col min="14" max="16" width="8.83203125" style="7"/>
    <col min="17" max="16384" width="8.83203125" style="8"/>
  </cols>
  <sheetData>
    <row r="1" spans="1:294" ht="57" thickBot="1">
      <c r="A1" s="1" t="s">
        <v>0</v>
      </c>
      <c r="B1" s="2" t="s">
        <v>1</v>
      </c>
      <c r="C1" s="2" t="s">
        <v>2</v>
      </c>
      <c r="D1" s="2" t="s">
        <v>3</v>
      </c>
      <c r="E1" s="2" t="s">
        <v>4</v>
      </c>
      <c r="F1" s="2" t="s">
        <v>5</v>
      </c>
      <c r="G1" s="2" t="s">
        <v>6</v>
      </c>
      <c r="H1" s="2" t="s">
        <v>7</v>
      </c>
      <c r="I1" s="3" t="s">
        <v>8</v>
      </c>
      <c r="J1" s="3" t="s">
        <v>9</v>
      </c>
      <c r="K1" s="4" t="s">
        <v>10</v>
      </c>
      <c r="L1" s="5" t="s">
        <v>11</v>
      </c>
      <c r="M1" s="6" t="s">
        <v>12</v>
      </c>
    </row>
    <row r="2" spans="1:294" ht="21.5" customHeight="1" thickTop="1">
      <c r="A2" s="34"/>
      <c r="B2" s="35"/>
      <c r="C2" s="35"/>
      <c r="D2" s="35"/>
      <c r="E2" s="35"/>
      <c r="F2" s="35"/>
      <c r="G2" s="35"/>
      <c r="H2" s="35"/>
      <c r="I2" s="35"/>
      <c r="J2" s="35"/>
      <c r="K2" s="35"/>
      <c r="L2" s="35"/>
      <c r="M2" s="36"/>
    </row>
    <row r="3" spans="1:294" s="9" customFormat="1" ht="21" customHeight="1">
      <c r="A3" s="37" t="s">
        <v>14</v>
      </c>
      <c r="B3" s="38"/>
      <c r="C3" s="38"/>
      <c r="D3" s="38"/>
      <c r="E3" s="38"/>
      <c r="F3" s="38"/>
      <c r="G3" s="38"/>
      <c r="H3" s="38"/>
      <c r="I3" s="38"/>
      <c r="J3" s="38"/>
      <c r="K3" s="38"/>
      <c r="L3" s="39"/>
      <c r="M3" s="10"/>
      <c r="N3" s="7"/>
      <c r="O3" s="7"/>
      <c r="P3" s="7"/>
      <c r="Q3" s="7"/>
      <c r="R3" s="7"/>
      <c r="S3" s="7"/>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c r="FA3" s="7"/>
      <c r="FB3" s="7"/>
      <c r="FC3" s="7"/>
      <c r="FD3" s="7"/>
      <c r="FE3" s="7"/>
      <c r="FF3" s="7"/>
      <c r="FG3" s="7"/>
      <c r="FH3" s="7"/>
      <c r="FI3" s="7"/>
      <c r="FJ3" s="7"/>
      <c r="FK3" s="7"/>
      <c r="FL3" s="7"/>
      <c r="FM3" s="7"/>
      <c r="FN3" s="7"/>
      <c r="FO3" s="7"/>
      <c r="FP3" s="7"/>
      <c r="FQ3" s="7"/>
      <c r="FR3" s="7"/>
      <c r="FS3" s="7"/>
      <c r="FT3" s="7"/>
      <c r="FU3" s="7"/>
      <c r="FV3" s="7"/>
      <c r="FW3" s="7"/>
      <c r="FX3" s="7"/>
      <c r="FY3" s="7"/>
      <c r="FZ3" s="7"/>
      <c r="GA3" s="7"/>
      <c r="GB3" s="7"/>
      <c r="GC3" s="7"/>
      <c r="GD3" s="7"/>
      <c r="GE3" s="7"/>
      <c r="GF3" s="7"/>
      <c r="GG3" s="7"/>
      <c r="GH3" s="7"/>
      <c r="GI3" s="7"/>
      <c r="GJ3" s="7"/>
      <c r="GK3" s="7"/>
      <c r="GL3" s="7"/>
      <c r="GM3" s="7"/>
      <c r="GN3" s="7"/>
      <c r="GO3" s="7"/>
      <c r="GP3" s="7"/>
      <c r="GQ3" s="7"/>
      <c r="GR3" s="7"/>
      <c r="GS3" s="7"/>
      <c r="GT3" s="7"/>
      <c r="GU3" s="7"/>
      <c r="GV3" s="7"/>
      <c r="GW3" s="7"/>
      <c r="GX3" s="7"/>
      <c r="GY3" s="7"/>
      <c r="GZ3" s="7"/>
      <c r="HA3" s="7"/>
      <c r="HB3" s="7"/>
      <c r="HC3" s="7"/>
      <c r="HD3" s="7"/>
      <c r="HE3" s="7"/>
      <c r="HF3" s="7"/>
      <c r="HG3" s="7"/>
      <c r="HH3" s="7"/>
      <c r="HI3" s="7"/>
      <c r="HJ3" s="7"/>
      <c r="HK3" s="7"/>
      <c r="HL3" s="7"/>
      <c r="HM3" s="7"/>
      <c r="HN3" s="7"/>
      <c r="HO3" s="7"/>
      <c r="HP3" s="7"/>
      <c r="HQ3" s="7"/>
      <c r="HR3" s="7"/>
      <c r="HS3" s="7"/>
      <c r="HT3" s="7"/>
      <c r="HU3" s="7"/>
      <c r="HV3" s="7"/>
      <c r="HW3" s="7"/>
      <c r="HX3" s="7"/>
      <c r="HY3" s="7"/>
      <c r="HZ3" s="7"/>
      <c r="IA3" s="7"/>
      <c r="IB3" s="7"/>
      <c r="IC3" s="7"/>
      <c r="ID3" s="7"/>
      <c r="IE3" s="7"/>
      <c r="IF3" s="7"/>
      <c r="IG3" s="7"/>
      <c r="IH3" s="7"/>
      <c r="II3" s="7"/>
      <c r="IJ3" s="7"/>
      <c r="IK3" s="7"/>
      <c r="IL3" s="7"/>
      <c r="IM3" s="7"/>
      <c r="IN3" s="7"/>
      <c r="IO3" s="7"/>
      <c r="IP3" s="7"/>
      <c r="IQ3" s="7"/>
      <c r="IR3" s="7"/>
      <c r="IS3" s="7"/>
      <c r="IT3" s="7"/>
      <c r="IU3" s="7"/>
      <c r="IV3" s="7"/>
      <c r="IW3" s="7"/>
      <c r="IX3" s="7"/>
      <c r="IY3" s="7"/>
      <c r="IZ3" s="7"/>
      <c r="JA3" s="7"/>
      <c r="JB3" s="7"/>
      <c r="JC3" s="7"/>
      <c r="JD3" s="7"/>
      <c r="JE3" s="7"/>
      <c r="JF3" s="7"/>
      <c r="JG3" s="7"/>
      <c r="JH3" s="7"/>
      <c r="JI3" s="7"/>
      <c r="JJ3" s="7"/>
      <c r="JK3" s="7"/>
      <c r="JL3" s="7"/>
      <c r="JM3" s="7"/>
      <c r="JN3" s="7"/>
      <c r="JO3" s="7"/>
      <c r="JP3" s="7"/>
      <c r="JQ3" s="7"/>
      <c r="JR3" s="7"/>
      <c r="JS3" s="7"/>
      <c r="JT3" s="7"/>
      <c r="JU3" s="7"/>
      <c r="JV3" s="7"/>
      <c r="JW3" s="7"/>
      <c r="JX3" s="7"/>
      <c r="JY3" s="7"/>
      <c r="JZ3" s="7"/>
      <c r="KA3" s="7"/>
      <c r="KB3" s="7"/>
      <c r="KC3" s="7"/>
      <c r="KD3" s="7"/>
      <c r="KE3" s="7"/>
      <c r="KF3" s="7"/>
      <c r="KG3" s="7"/>
      <c r="KH3" s="7"/>
    </row>
    <row r="4" spans="1:294" s="19" customFormat="1" ht="174" customHeight="1">
      <c r="A4" s="11" t="s">
        <v>15</v>
      </c>
      <c r="B4" s="12" t="s">
        <v>16</v>
      </c>
      <c r="C4" s="11"/>
      <c r="D4" s="13" t="s">
        <v>17</v>
      </c>
      <c r="E4" s="14" t="s">
        <v>18</v>
      </c>
      <c r="F4" s="15" t="s">
        <v>19</v>
      </c>
      <c r="G4" s="15" t="s">
        <v>20</v>
      </c>
      <c r="H4" s="15" t="s">
        <v>20</v>
      </c>
      <c r="I4" s="11" t="s">
        <v>21</v>
      </c>
      <c r="J4" s="15"/>
      <c r="K4" s="16">
        <f>2706-(352/2)</f>
        <v>2530</v>
      </c>
      <c r="L4" s="17">
        <f>K4/2080</f>
        <v>1.2163461538461537</v>
      </c>
      <c r="M4" s="15"/>
      <c r="N4" s="18"/>
      <c r="O4" s="18"/>
      <c r="P4" s="18"/>
      <c r="Q4" s="18"/>
      <c r="R4" s="18"/>
      <c r="S4" s="18"/>
      <c r="T4" s="18"/>
      <c r="U4" s="18"/>
      <c r="V4" s="18"/>
      <c r="W4" s="18"/>
      <c r="X4" s="18"/>
      <c r="Y4" s="18"/>
      <c r="Z4" s="18"/>
      <c r="AA4" s="18"/>
      <c r="AB4" s="18"/>
      <c r="AC4" s="18"/>
      <c r="AD4" s="18"/>
      <c r="AE4" s="18"/>
      <c r="AF4" s="18"/>
      <c r="AG4" s="18"/>
      <c r="AH4" s="18"/>
      <c r="AI4" s="18"/>
      <c r="AJ4" s="18"/>
      <c r="AK4" s="18"/>
      <c r="AL4" s="18"/>
      <c r="AM4" s="18"/>
      <c r="AN4" s="18"/>
      <c r="AO4" s="18"/>
      <c r="AP4" s="18"/>
      <c r="AQ4" s="18"/>
      <c r="AR4" s="18"/>
      <c r="AS4" s="18"/>
      <c r="AT4" s="18"/>
      <c r="AU4" s="18"/>
      <c r="AV4" s="18"/>
      <c r="AW4" s="18"/>
      <c r="AX4" s="18"/>
      <c r="AY4" s="18"/>
      <c r="AZ4" s="18"/>
      <c r="BA4" s="18"/>
      <c r="BB4" s="18"/>
      <c r="BC4" s="18"/>
      <c r="BD4" s="18"/>
      <c r="BE4" s="18"/>
      <c r="BF4" s="18"/>
      <c r="BG4" s="18"/>
      <c r="BH4" s="18"/>
      <c r="BI4" s="18"/>
      <c r="BJ4" s="18"/>
      <c r="BK4" s="18"/>
      <c r="BL4" s="18"/>
      <c r="BM4" s="18"/>
      <c r="BN4" s="18"/>
      <c r="BO4" s="18"/>
      <c r="BP4" s="18"/>
      <c r="BQ4" s="18"/>
      <c r="BR4" s="18"/>
      <c r="BS4" s="18"/>
      <c r="BT4" s="18"/>
      <c r="BU4" s="18"/>
      <c r="BV4" s="18"/>
      <c r="BW4" s="18"/>
      <c r="BX4" s="18"/>
      <c r="BY4" s="18"/>
      <c r="BZ4" s="18"/>
      <c r="CA4" s="18"/>
      <c r="CB4" s="18"/>
      <c r="CC4" s="18"/>
      <c r="CD4" s="18"/>
      <c r="CE4" s="18"/>
      <c r="CF4" s="18"/>
      <c r="CG4" s="18"/>
      <c r="CH4" s="18"/>
      <c r="CI4" s="18"/>
      <c r="CJ4" s="18"/>
      <c r="CK4" s="18"/>
      <c r="CL4" s="18"/>
      <c r="CM4" s="18"/>
      <c r="CN4" s="18"/>
      <c r="CO4" s="18"/>
      <c r="CP4" s="18"/>
      <c r="CQ4" s="18"/>
      <c r="CR4" s="18"/>
      <c r="CS4" s="18"/>
      <c r="CT4" s="18"/>
      <c r="CU4" s="18"/>
      <c r="CV4" s="18"/>
      <c r="CW4" s="18"/>
      <c r="CX4" s="18"/>
      <c r="CY4" s="18"/>
      <c r="CZ4" s="18"/>
      <c r="DA4" s="18"/>
      <c r="DB4" s="18"/>
      <c r="DC4" s="18"/>
      <c r="DD4" s="18"/>
      <c r="DE4" s="18"/>
      <c r="DF4" s="18"/>
      <c r="DG4" s="18"/>
      <c r="DH4" s="18"/>
      <c r="DI4" s="18"/>
      <c r="DJ4" s="18"/>
      <c r="DK4" s="18"/>
      <c r="DL4" s="18"/>
      <c r="DM4" s="18"/>
      <c r="DN4" s="18"/>
      <c r="DO4" s="18"/>
      <c r="DP4" s="18"/>
      <c r="DQ4" s="18"/>
      <c r="DR4" s="18"/>
      <c r="DS4" s="18"/>
      <c r="DT4" s="18"/>
      <c r="DU4" s="18"/>
      <c r="DV4" s="18"/>
      <c r="DW4" s="18"/>
      <c r="DX4" s="18"/>
      <c r="DY4" s="18"/>
      <c r="DZ4" s="18"/>
      <c r="EA4" s="18"/>
      <c r="EB4" s="18"/>
      <c r="EC4" s="18"/>
      <c r="ED4" s="18"/>
      <c r="EE4" s="18"/>
      <c r="EF4" s="18"/>
      <c r="EG4" s="18"/>
      <c r="EH4" s="18"/>
      <c r="EI4" s="18"/>
      <c r="EJ4" s="18"/>
      <c r="EK4" s="18"/>
      <c r="EL4" s="18"/>
      <c r="EM4" s="18"/>
      <c r="EN4" s="18"/>
      <c r="EO4" s="18"/>
      <c r="EP4" s="18"/>
      <c r="EQ4" s="18"/>
      <c r="ER4" s="18"/>
      <c r="ES4" s="18"/>
      <c r="ET4" s="18"/>
      <c r="EU4" s="18"/>
      <c r="EV4" s="18"/>
      <c r="EW4" s="18"/>
      <c r="EX4" s="18"/>
      <c r="EY4" s="18"/>
      <c r="EZ4" s="18"/>
      <c r="FA4" s="18"/>
      <c r="FB4" s="18"/>
      <c r="FC4" s="18"/>
      <c r="FD4" s="18"/>
      <c r="FE4" s="18"/>
      <c r="FF4" s="18"/>
      <c r="FG4" s="18"/>
      <c r="FH4" s="18"/>
      <c r="FI4" s="18"/>
      <c r="FJ4" s="18"/>
      <c r="FK4" s="18"/>
      <c r="FL4" s="18"/>
      <c r="FM4" s="18"/>
      <c r="FN4" s="18"/>
      <c r="FO4" s="18"/>
      <c r="FP4" s="18"/>
      <c r="FQ4" s="18"/>
      <c r="FR4" s="18"/>
      <c r="FS4" s="18"/>
      <c r="FT4" s="18"/>
      <c r="FU4" s="18"/>
      <c r="FV4" s="18"/>
      <c r="FW4" s="18"/>
      <c r="FX4" s="18"/>
      <c r="FY4" s="18"/>
      <c r="FZ4" s="18"/>
      <c r="GA4" s="18"/>
      <c r="GB4" s="18"/>
      <c r="GC4" s="18"/>
      <c r="GD4" s="18"/>
      <c r="GE4" s="18"/>
      <c r="GF4" s="18"/>
      <c r="GG4" s="18"/>
      <c r="GH4" s="18"/>
      <c r="GI4" s="18"/>
      <c r="GJ4" s="18"/>
      <c r="GK4" s="18"/>
      <c r="GL4" s="18"/>
      <c r="GM4" s="18"/>
      <c r="GN4" s="18"/>
      <c r="GO4" s="18"/>
      <c r="GP4" s="18"/>
      <c r="GQ4" s="18"/>
      <c r="GR4" s="18"/>
      <c r="GS4" s="18"/>
      <c r="GT4" s="18"/>
      <c r="GU4" s="18"/>
      <c r="GV4" s="18"/>
      <c r="GW4" s="18"/>
      <c r="GX4" s="18"/>
      <c r="GY4" s="18"/>
      <c r="GZ4" s="18"/>
      <c r="HA4" s="18"/>
      <c r="HB4" s="18"/>
      <c r="HC4" s="18"/>
      <c r="HD4" s="18"/>
      <c r="HE4" s="18"/>
      <c r="HF4" s="18"/>
      <c r="HG4" s="18"/>
      <c r="HH4" s="18"/>
      <c r="HI4" s="18"/>
      <c r="HJ4" s="18"/>
      <c r="HK4" s="18"/>
      <c r="HL4" s="18"/>
      <c r="HM4" s="18"/>
      <c r="HN4" s="18"/>
      <c r="HO4" s="18"/>
      <c r="HP4" s="18"/>
      <c r="HQ4" s="18"/>
      <c r="HR4" s="18"/>
      <c r="HS4" s="18"/>
      <c r="HT4" s="18"/>
      <c r="HU4" s="18"/>
      <c r="HV4" s="18"/>
      <c r="HW4" s="18"/>
      <c r="HX4" s="18"/>
      <c r="HY4" s="18"/>
      <c r="HZ4" s="18"/>
      <c r="IA4" s="18"/>
      <c r="IB4" s="18"/>
      <c r="IC4" s="18"/>
      <c r="ID4" s="18"/>
      <c r="IE4" s="18"/>
      <c r="IF4" s="18"/>
      <c r="IG4" s="18"/>
      <c r="IH4" s="18"/>
      <c r="II4" s="18"/>
      <c r="IJ4" s="18"/>
      <c r="IK4" s="18"/>
      <c r="IL4" s="18"/>
      <c r="IM4" s="18"/>
      <c r="IN4" s="18"/>
      <c r="IO4" s="18"/>
      <c r="IP4" s="18"/>
      <c r="IQ4" s="18"/>
      <c r="IR4" s="18"/>
      <c r="IS4" s="18"/>
      <c r="IT4" s="18"/>
      <c r="IU4" s="18"/>
      <c r="IV4" s="18"/>
      <c r="IW4" s="18"/>
      <c r="IX4" s="18"/>
      <c r="IY4" s="18"/>
      <c r="IZ4" s="18"/>
      <c r="JA4" s="18"/>
      <c r="JB4" s="18"/>
      <c r="JC4" s="18"/>
      <c r="JD4" s="18"/>
      <c r="JE4" s="18"/>
      <c r="JF4" s="18"/>
      <c r="JG4" s="18"/>
      <c r="JH4" s="18"/>
      <c r="JI4" s="18"/>
      <c r="JJ4" s="18"/>
      <c r="JK4" s="18"/>
      <c r="JL4" s="18"/>
      <c r="JM4" s="18"/>
      <c r="JN4" s="18"/>
      <c r="JO4" s="18"/>
      <c r="JP4" s="18"/>
      <c r="JQ4" s="18"/>
      <c r="JR4" s="18"/>
      <c r="JS4" s="18"/>
      <c r="JT4" s="18"/>
      <c r="JU4" s="18"/>
      <c r="JV4" s="18"/>
      <c r="JW4" s="18"/>
      <c r="JX4" s="18"/>
      <c r="JY4" s="18"/>
      <c r="JZ4" s="18"/>
      <c r="KA4" s="18"/>
      <c r="KB4" s="18"/>
      <c r="KC4" s="18"/>
      <c r="KD4" s="18"/>
      <c r="KE4" s="18"/>
      <c r="KF4" s="18"/>
      <c r="KG4" s="18"/>
      <c r="KH4" s="18"/>
    </row>
    <row r="5" spans="1:294" s="19" customFormat="1" ht="112">
      <c r="A5" s="11" t="s">
        <v>22</v>
      </c>
      <c r="B5" s="12" t="s">
        <v>16</v>
      </c>
      <c r="C5" s="11" t="s">
        <v>23</v>
      </c>
      <c r="D5" s="13" t="s">
        <v>17</v>
      </c>
      <c r="E5" s="14" t="s">
        <v>18</v>
      </c>
      <c r="F5" s="15" t="s">
        <v>24</v>
      </c>
      <c r="G5" s="15" t="s">
        <v>25</v>
      </c>
      <c r="H5" s="15" t="s">
        <v>25</v>
      </c>
      <c r="I5" s="11" t="s">
        <v>26</v>
      </c>
      <c r="J5" s="11" t="s">
        <v>27</v>
      </c>
      <c r="K5" s="16">
        <f>9182-(352/2)</f>
        <v>9006</v>
      </c>
      <c r="L5" s="17">
        <f>K5/2080</f>
        <v>4.3298076923076927</v>
      </c>
      <c r="M5" s="15"/>
      <c r="N5" s="18"/>
      <c r="O5" s="18"/>
      <c r="P5" s="18"/>
      <c r="Q5" s="18"/>
      <c r="R5" s="18"/>
      <c r="S5" s="18"/>
      <c r="T5" s="18"/>
      <c r="U5" s="18"/>
      <c r="V5" s="18"/>
      <c r="W5" s="18"/>
      <c r="X5" s="18"/>
      <c r="Y5" s="18"/>
      <c r="Z5" s="18"/>
      <c r="AA5" s="18"/>
      <c r="AB5" s="18"/>
      <c r="AC5" s="18"/>
      <c r="AD5" s="18"/>
      <c r="AE5" s="18"/>
      <c r="AF5" s="18"/>
      <c r="AG5" s="18"/>
      <c r="AH5" s="18"/>
      <c r="AI5" s="18"/>
      <c r="AJ5" s="18"/>
      <c r="AK5" s="18"/>
      <c r="AL5" s="18"/>
      <c r="AM5" s="18"/>
      <c r="AN5" s="18"/>
      <c r="AO5" s="18"/>
      <c r="AP5" s="18"/>
      <c r="AQ5" s="18"/>
      <c r="AR5" s="18"/>
      <c r="AS5" s="18"/>
      <c r="AT5" s="18"/>
      <c r="AU5" s="18"/>
      <c r="AV5" s="18"/>
      <c r="AW5" s="18"/>
      <c r="AX5" s="18"/>
      <c r="AY5" s="18"/>
      <c r="AZ5" s="18"/>
      <c r="BA5" s="18"/>
      <c r="BB5" s="18"/>
      <c r="BC5" s="18"/>
      <c r="BD5" s="18"/>
      <c r="BE5" s="18"/>
      <c r="BF5" s="18"/>
      <c r="BG5" s="18"/>
      <c r="BH5" s="18"/>
      <c r="BI5" s="18"/>
      <c r="BJ5" s="18"/>
      <c r="BK5" s="18"/>
      <c r="BL5" s="18"/>
      <c r="BM5" s="18"/>
      <c r="BN5" s="18"/>
      <c r="BO5" s="18"/>
      <c r="BP5" s="18"/>
      <c r="BQ5" s="18"/>
      <c r="BR5" s="18"/>
      <c r="BS5" s="18"/>
      <c r="BT5" s="18"/>
      <c r="BU5" s="18"/>
      <c r="BV5" s="18"/>
      <c r="BW5" s="18"/>
      <c r="BX5" s="18"/>
      <c r="BY5" s="18"/>
      <c r="BZ5" s="18"/>
      <c r="CA5" s="18"/>
      <c r="CB5" s="18"/>
      <c r="CC5" s="18"/>
      <c r="CD5" s="18"/>
      <c r="CE5" s="18"/>
      <c r="CF5" s="18"/>
      <c r="CG5" s="18"/>
      <c r="CH5" s="18"/>
      <c r="CI5" s="18"/>
      <c r="CJ5" s="18"/>
      <c r="CK5" s="18"/>
      <c r="CL5" s="18"/>
      <c r="CM5" s="18"/>
      <c r="CN5" s="18"/>
      <c r="CO5" s="18"/>
      <c r="CP5" s="18"/>
      <c r="CQ5" s="18"/>
      <c r="CR5" s="18"/>
      <c r="CS5" s="18"/>
      <c r="CT5" s="18"/>
      <c r="CU5" s="18"/>
      <c r="CV5" s="18"/>
      <c r="CW5" s="18"/>
      <c r="CX5" s="18"/>
      <c r="CY5" s="18"/>
      <c r="CZ5" s="18"/>
      <c r="DA5" s="18"/>
      <c r="DB5" s="18"/>
      <c r="DC5" s="18"/>
      <c r="DD5" s="18"/>
      <c r="DE5" s="18"/>
      <c r="DF5" s="18"/>
      <c r="DG5" s="18"/>
      <c r="DH5" s="18"/>
      <c r="DI5" s="18"/>
      <c r="DJ5" s="18"/>
      <c r="DK5" s="18"/>
      <c r="DL5" s="18"/>
      <c r="DM5" s="18"/>
      <c r="DN5" s="18"/>
      <c r="DO5" s="18"/>
      <c r="DP5" s="18"/>
      <c r="DQ5" s="18"/>
      <c r="DR5" s="18"/>
      <c r="DS5" s="18"/>
      <c r="DT5" s="18"/>
      <c r="DU5" s="18"/>
      <c r="DV5" s="18"/>
      <c r="DW5" s="18"/>
      <c r="DX5" s="18"/>
      <c r="DY5" s="18"/>
      <c r="DZ5" s="18"/>
      <c r="EA5" s="18"/>
      <c r="EB5" s="18"/>
      <c r="EC5" s="18"/>
      <c r="ED5" s="18"/>
      <c r="EE5" s="18"/>
      <c r="EF5" s="18"/>
      <c r="EG5" s="18"/>
      <c r="EH5" s="18"/>
      <c r="EI5" s="18"/>
      <c r="EJ5" s="18"/>
      <c r="EK5" s="18"/>
      <c r="EL5" s="18"/>
      <c r="EM5" s="18"/>
      <c r="EN5" s="18"/>
      <c r="EO5" s="18"/>
      <c r="EP5" s="18"/>
      <c r="EQ5" s="18"/>
      <c r="ER5" s="18"/>
      <c r="ES5" s="18"/>
      <c r="ET5" s="18"/>
      <c r="EU5" s="18"/>
      <c r="EV5" s="18"/>
      <c r="EW5" s="18"/>
      <c r="EX5" s="18"/>
      <c r="EY5" s="18"/>
      <c r="EZ5" s="18"/>
      <c r="FA5" s="18"/>
      <c r="FB5" s="18"/>
      <c r="FC5" s="18"/>
      <c r="FD5" s="18"/>
      <c r="FE5" s="18"/>
      <c r="FF5" s="18"/>
      <c r="FG5" s="18"/>
      <c r="FH5" s="18"/>
      <c r="FI5" s="18"/>
      <c r="FJ5" s="18"/>
      <c r="FK5" s="18"/>
      <c r="FL5" s="18"/>
      <c r="FM5" s="18"/>
      <c r="FN5" s="18"/>
      <c r="FO5" s="18"/>
      <c r="FP5" s="18"/>
      <c r="FQ5" s="18"/>
      <c r="FR5" s="18"/>
      <c r="FS5" s="18"/>
      <c r="FT5" s="18"/>
      <c r="FU5" s="18"/>
      <c r="FV5" s="18"/>
      <c r="FW5" s="18"/>
      <c r="FX5" s="18"/>
      <c r="FY5" s="18"/>
      <c r="FZ5" s="18"/>
      <c r="GA5" s="18"/>
      <c r="GB5" s="18"/>
      <c r="GC5" s="18"/>
      <c r="GD5" s="18"/>
      <c r="GE5" s="18"/>
      <c r="GF5" s="18"/>
      <c r="GG5" s="18"/>
      <c r="GH5" s="18"/>
      <c r="GI5" s="18"/>
      <c r="GJ5" s="18"/>
      <c r="GK5" s="18"/>
      <c r="GL5" s="18"/>
      <c r="GM5" s="18"/>
      <c r="GN5" s="18"/>
      <c r="GO5" s="18"/>
      <c r="GP5" s="18"/>
      <c r="GQ5" s="18"/>
      <c r="GR5" s="18"/>
      <c r="GS5" s="18"/>
      <c r="GT5" s="18"/>
      <c r="GU5" s="18"/>
      <c r="GV5" s="18"/>
      <c r="GW5" s="18"/>
      <c r="GX5" s="18"/>
      <c r="GY5" s="18"/>
      <c r="GZ5" s="18"/>
      <c r="HA5" s="18"/>
      <c r="HB5" s="18"/>
      <c r="HC5" s="18"/>
      <c r="HD5" s="18"/>
      <c r="HE5" s="18"/>
      <c r="HF5" s="18"/>
      <c r="HG5" s="18"/>
      <c r="HH5" s="18"/>
      <c r="HI5" s="18"/>
      <c r="HJ5" s="18"/>
      <c r="HK5" s="18"/>
      <c r="HL5" s="18"/>
      <c r="HM5" s="18"/>
      <c r="HN5" s="18"/>
      <c r="HO5" s="18"/>
      <c r="HP5" s="18"/>
      <c r="HQ5" s="18"/>
      <c r="HR5" s="18"/>
      <c r="HS5" s="18"/>
      <c r="HT5" s="18"/>
      <c r="HU5" s="18"/>
      <c r="HV5" s="18"/>
      <c r="HW5" s="18"/>
      <c r="HX5" s="18"/>
      <c r="HY5" s="18"/>
      <c r="HZ5" s="18"/>
      <c r="IA5" s="18"/>
      <c r="IB5" s="18"/>
      <c r="IC5" s="18"/>
      <c r="ID5" s="18"/>
      <c r="IE5" s="18"/>
      <c r="IF5" s="18"/>
      <c r="IG5" s="18"/>
      <c r="IH5" s="18"/>
      <c r="II5" s="18"/>
      <c r="IJ5" s="18"/>
      <c r="IK5" s="18"/>
      <c r="IL5" s="18"/>
      <c r="IM5" s="18"/>
      <c r="IN5" s="18"/>
      <c r="IO5" s="18"/>
      <c r="IP5" s="18"/>
      <c r="IQ5" s="18"/>
      <c r="IR5" s="18"/>
      <c r="IS5" s="18"/>
      <c r="IT5" s="18"/>
      <c r="IU5" s="18"/>
      <c r="IV5" s="18"/>
      <c r="IW5" s="18"/>
      <c r="IX5" s="18"/>
      <c r="IY5" s="18"/>
      <c r="IZ5" s="18"/>
      <c r="JA5" s="18"/>
      <c r="JB5" s="18"/>
      <c r="JC5" s="18"/>
      <c r="JD5" s="18"/>
      <c r="JE5" s="18"/>
      <c r="JF5" s="18"/>
      <c r="JG5" s="18"/>
      <c r="JH5" s="18"/>
      <c r="JI5" s="18"/>
      <c r="JJ5" s="18"/>
      <c r="JK5" s="18"/>
      <c r="JL5" s="18"/>
      <c r="JM5" s="18"/>
      <c r="JN5" s="18"/>
      <c r="JO5" s="18"/>
      <c r="JP5" s="18"/>
      <c r="JQ5" s="18"/>
      <c r="JR5" s="18"/>
      <c r="JS5" s="18"/>
      <c r="JT5" s="18"/>
      <c r="JU5" s="18"/>
      <c r="JV5" s="18"/>
      <c r="JW5" s="18"/>
      <c r="JX5" s="18"/>
      <c r="JY5" s="18"/>
      <c r="JZ5" s="18"/>
      <c r="KA5" s="18"/>
      <c r="KB5" s="18"/>
      <c r="KC5" s="18"/>
      <c r="KD5" s="18"/>
      <c r="KE5" s="18"/>
      <c r="KF5" s="18"/>
      <c r="KG5" s="18"/>
      <c r="KH5" s="18"/>
    </row>
    <row r="6" spans="1:294" s="19" customFormat="1" ht="112">
      <c r="A6" s="11" t="s">
        <v>28</v>
      </c>
      <c r="B6" s="12" t="s">
        <v>16</v>
      </c>
      <c r="C6" s="11" t="s">
        <v>29</v>
      </c>
      <c r="D6" s="13" t="s">
        <v>17</v>
      </c>
      <c r="E6" s="14" t="s">
        <v>18</v>
      </c>
      <c r="F6" s="15" t="s">
        <v>30</v>
      </c>
      <c r="G6" s="15" t="s">
        <v>30</v>
      </c>
      <c r="H6" s="15" t="s">
        <v>30</v>
      </c>
      <c r="I6" s="11" t="s">
        <v>26</v>
      </c>
      <c r="J6" s="11" t="s">
        <v>31</v>
      </c>
      <c r="K6" s="16">
        <f>3485</f>
        <v>3485</v>
      </c>
      <c r="L6" s="17">
        <f t="shared" ref="L6:L28" si="0">K6/2080</f>
        <v>1.6754807692307692</v>
      </c>
      <c r="M6" s="15"/>
      <c r="N6" s="18"/>
      <c r="O6" s="18"/>
      <c r="P6" s="18"/>
      <c r="Q6" s="18"/>
      <c r="R6" s="18"/>
      <c r="S6" s="18"/>
      <c r="T6" s="18"/>
      <c r="U6" s="18"/>
      <c r="V6" s="18"/>
      <c r="W6" s="18"/>
      <c r="X6" s="18"/>
      <c r="Y6" s="18"/>
      <c r="Z6" s="18"/>
      <c r="AA6" s="18"/>
      <c r="AB6" s="18"/>
      <c r="AC6" s="18"/>
      <c r="AD6" s="18"/>
      <c r="AE6" s="18"/>
      <c r="AF6" s="18"/>
      <c r="AG6" s="18"/>
      <c r="AH6" s="18"/>
      <c r="AI6" s="18"/>
      <c r="AJ6" s="18"/>
      <c r="AK6" s="18"/>
      <c r="AL6" s="18"/>
      <c r="AM6" s="18"/>
      <c r="AN6" s="18"/>
      <c r="AO6" s="18"/>
      <c r="AP6" s="18"/>
      <c r="AQ6" s="18"/>
      <c r="AR6" s="18"/>
      <c r="AS6" s="18"/>
      <c r="AT6" s="18"/>
      <c r="AU6" s="18"/>
      <c r="AV6" s="18"/>
      <c r="AW6" s="18"/>
      <c r="AX6" s="18"/>
      <c r="AY6" s="18"/>
      <c r="AZ6" s="18"/>
      <c r="BA6" s="18"/>
      <c r="BB6" s="18"/>
      <c r="BC6" s="18"/>
      <c r="BD6" s="18"/>
      <c r="BE6" s="18"/>
      <c r="BF6" s="18"/>
      <c r="BG6" s="18"/>
      <c r="BH6" s="18"/>
      <c r="BI6" s="18"/>
      <c r="BJ6" s="18"/>
      <c r="BK6" s="18"/>
      <c r="BL6" s="18"/>
      <c r="BM6" s="18"/>
      <c r="BN6" s="18"/>
      <c r="BO6" s="18"/>
      <c r="BP6" s="18"/>
      <c r="BQ6" s="18"/>
      <c r="BR6" s="18"/>
      <c r="BS6" s="18"/>
      <c r="BT6" s="18"/>
      <c r="BU6" s="18"/>
      <c r="BV6" s="18"/>
      <c r="BW6" s="18"/>
      <c r="BX6" s="18"/>
      <c r="BY6" s="18"/>
      <c r="BZ6" s="18"/>
      <c r="CA6" s="18"/>
      <c r="CB6" s="18"/>
      <c r="CC6" s="18"/>
      <c r="CD6" s="18"/>
      <c r="CE6" s="18"/>
      <c r="CF6" s="18"/>
      <c r="CG6" s="18"/>
      <c r="CH6" s="18"/>
      <c r="CI6" s="18"/>
      <c r="CJ6" s="18"/>
      <c r="CK6" s="18"/>
      <c r="CL6" s="18"/>
      <c r="CM6" s="18"/>
      <c r="CN6" s="18"/>
      <c r="CO6" s="18"/>
      <c r="CP6" s="18"/>
      <c r="CQ6" s="18"/>
      <c r="CR6" s="18"/>
      <c r="CS6" s="18"/>
      <c r="CT6" s="18"/>
      <c r="CU6" s="18"/>
      <c r="CV6" s="18"/>
      <c r="CW6" s="18"/>
      <c r="CX6" s="18"/>
      <c r="CY6" s="18"/>
      <c r="CZ6" s="18"/>
      <c r="DA6" s="18"/>
      <c r="DB6" s="18"/>
      <c r="DC6" s="18"/>
      <c r="DD6" s="18"/>
      <c r="DE6" s="18"/>
      <c r="DF6" s="18"/>
      <c r="DG6" s="18"/>
      <c r="DH6" s="18"/>
      <c r="DI6" s="18"/>
      <c r="DJ6" s="18"/>
      <c r="DK6" s="18"/>
      <c r="DL6" s="18"/>
      <c r="DM6" s="18"/>
      <c r="DN6" s="18"/>
      <c r="DO6" s="18"/>
      <c r="DP6" s="18"/>
      <c r="DQ6" s="18"/>
      <c r="DR6" s="18"/>
      <c r="DS6" s="18"/>
      <c r="DT6" s="18"/>
      <c r="DU6" s="18"/>
      <c r="DV6" s="18"/>
      <c r="DW6" s="18"/>
      <c r="DX6" s="18"/>
      <c r="DY6" s="18"/>
      <c r="DZ6" s="18"/>
      <c r="EA6" s="18"/>
      <c r="EB6" s="18"/>
      <c r="EC6" s="18"/>
      <c r="ED6" s="18"/>
      <c r="EE6" s="18"/>
      <c r="EF6" s="18"/>
      <c r="EG6" s="18"/>
      <c r="EH6" s="18"/>
      <c r="EI6" s="18"/>
      <c r="EJ6" s="18"/>
      <c r="EK6" s="18"/>
      <c r="EL6" s="18"/>
      <c r="EM6" s="18"/>
      <c r="EN6" s="18"/>
      <c r="EO6" s="18"/>
      <c r="EP6" s="18"/>
      <c r="EQ6" s="18"/>
      <c r="ER6" s="18"/>
      <c r="ES6" s="18"/>
      <c r="ET6" s="18"/>
      <c r="EU6" s="18"/>
      <c r="EV6" s="18"/>
      <c r="EW6" s="18"/>
      <c r="EX6" s="18"/>
      <c r="EY6" s="18"/>
      <c r="EZ6" s="18"/>
      <c r="FA6" s="18"/>
      <c r="FB6" s="18"/>
      <c r="FC6" s="18"/>
      <c r="FD6" s="18"/>
      <c r="FE6" s="18"/>
      <c r="FF6" s="18"/>
      <c r="FG6" s="18"/>
      <c r="FH6" s="18"/>
      <c r="FI6" s="18"/>
      <c r="FJ6" s="18"/>
      <c r="FK6" s="18"/>
      <c r="FL6" s="18"/>
      <c r="FM6" s="18"/>
      <c r="FN6" s="18"/>
      <c r="FO6" s="18"/>
      <c r="FP6" s="18"/>
      <c r="FQ6" s="18"/>
      <c r="FR6" s="18"/>
      <c r="FS6" s="18"/>
      <c r="FT6" s="18"/>
      <c r="FU6" s="18"/>
      <c r="FV6" s="18"/>
      <c r="FW6" s="18"/>
      <c r="FX6" s="18"/>
      <c r="FY6" s="18"/>
      <c r="FZ6" s="18"/>
      <c r="GA6" s="18"/>
      <c r="GB6" s="18"/>
      <c r="GC6" s="18"/>
      <c r="GD6" s="18"/>
      <c r="GE6" s="18"/>
      <c r="GF6" s="18"/>
      <c r="GG6" s="18"/>
      <c r="GH6" s="18"/>
      <c r="GI6" s="18"/>
      <c r="GJ6" s="18"/>
      <c r="GK6" s="18"/>
      <c r="GL6" s="18"/>
      <c r="GM6" s="18"/>
      <c r="GN6" s="18"/>
      <c r="GO6" s="18"/>
      <c r="GP6" s="18"/>
      <c r="GQ6" s="18"/>
      <c r="GR6" s="18"/>
      <c r="GS6" s="18"/>
      <c r="GT6" s="18"/>
      <c r="GU6" s="18"/>
      <c r="GV6" s="18"/>
      <c r="GW6" s="18"/>
      <c r="GX6" s="18"/>
      <c r="GY6" s="18"/>
      <c r="GZ6" s="18"/>
      <c r="HA6" s="18"/>
      <c r="HB6" s="18"/>
      <c r="HC6" s="18"/>
      <c r="HD6" s="18"/>
      <c r="HE6" s="18"/>
      <c r="HF6" s="18"/>
      <c r="HG6" s="18"/>
      <c r="HH6" s="18"/>
      <c r="HI6" s="18"/>
      <c r="HJ6" s="18"/>
      <c r="HK6" s="18"/>
      <c r="HL6" s="18"/>
      <c r="HM6" s="18"/>
      <c r="HN6" s="18"/>
      <c r="HO6" s="18"/>
      <c r="HP6" s="18"/>
      <c r="HQ6" s="18"/>
      <c r="HR6" s="18"/>
      <c r="HS6" s="18"/>
      <c r="HT6" s="18"/>
      <c r="HU6" s="18"/>
      <c r="HV6" s="18"/>
      <c r="HW6" s="18"/>
      <c r="HX6" s="18"/>
      <c r="HY6" s="18"/>
      <c r="HZ6" s="18"/>
      <c r="IA6" s="18"/>
      <c r="IB6" s="18"/>
      <c r="IC6" s="18"/>
      <c r="ID6" s="18"/>
      <c r="IE6" s="18"/>
      <c r="IF6" s="18"/>
      <c r="IG6" s="18"/>
      <c r="IH6" s="18"/>
      <c r="II6" s="18"/>
      <c r="IJ6" s="18"/>
      <c r="IK6" s="18"/>
      <c r="IL6" s="18"/>
      <c r="IM6" s="18"/>
      <c r="IN6" s="18"/>
      <c r="IO6" s="18"/>
      <c r="IP6" s="18"/>
      <c r="IQ6" s="18"/>
      <c r="IR6" s="18"/>
      <c r="IS6" s="18"/>
      <c r="IT6" s="18"/>
      <c r="IU6" s="18"/>
      <c r="IV6" s="18"/>
      <c r="IW6" s="18"/>
      <c r="IX6" s="18"/>
      <c r="IY6" s="18"/>
      <c r="IZ6" s="18"/>
      <c r="JA6" s="18"/>
      <c r="JB6" s="18"/>
      <c r="JC6" s="18"/>
      <c r="JD6" s="18"/>
      <c r="JE6" s="18"/>
      <c r="JF6" s="18"/>
      <c r="JG6" s="18"/>
      <c r="JH6" s="18"/>
      <c r="JI6" s="18"/>
      <c r="JJ6" s="18"/>
      <c r="JK6" s="18"/>
      <c r="JL6" s="18"/>
      <c r="JM6" s="18"/>
      <c r="JN6" s="18"/>
      <c r="JO6" s="18"/>
      <c r="JP6" s="18"/>
      <c r="JQ6" s="18"/>
      <c r="JR6" s="18"/>
      <c r="JS6" s="18"/>
      <c r="JT6" s="18"/>
      <c r="JU6" s="18"/>
      <c r="JV6" s="18"/>
      <c r="JW6" s="18"/>
      <c r="JX6" s="18"/>
      <c r="JY6" s="18"/>
      <c r="JZ6" s="18"/>
      <c r="KA6" s="18"/>
      <c r="KB6" s="18"/>
      <c r="KC6" s="18"/>
      <c r="KD6" s="18"/>
      <c r="KE6" s="18"/>
      <c r="KF6" s="18"/>
      <c r="KG6" s="18"/>
      <c r="KH6" s="18"/>
    </row>
    <row r="7" spans="1:294" s="19" customFormat="1" ht="112">
      <c r="A7" s="11" t="s">
        <v>32</v>
      </c>
      <c r="B7" s="12" t="s">
        <v>16</v>
      </c>
      <c r="C7" s="11" t="s">
        <v>33</v>
      </c>
      <c r="D7" s="13" t="s">
        <v>17</v>
      </c>
      <c r="E7" s="14" t="s">
        <v>18</v>
      </c>
      <c r="F7" s="15" t="s">
        <v>34</v>
      </c>
      <c r="G7" s="15" t="s">
        <v>30</v>
      </c>
      <c r="H7" s="15" t="s">
        <v>30</v>
      </c>
      <c r="I7" s="11" t="s">
        <v>26</v>
      </c>
      <c r="J7" s="15"/>
      <c r="K7" s="16">
        <v>301</v>
      </c>
      <c r="L7" s="17">
        <f t="shared" si="0"/>
        <v>0.14471153846153847</v>
      </c>
      <c r="M7" s="15"/>
      <c r="N7" s="18"/>
      <c r="O7" s="18"/>
      <c r="P7" s="18"/>
      <c r="Q7" s="18"/>
      <c r="R7" s="18"/>
      <c r="S7" s="18"/>
      <c r="T7" s="18"/>
      <c r="U7" s="18"/>
      <c r="V7" s="18"/>
      <c r="W7" s="18"/>
      <c r="X7" s="18"/>
      <c r="Y7" s="18"/>
      <c r="Z7" s="18"/>
      <c r="AA7" s="18"/>
      <c r="AB7" s="18"/>
      <c r="AC7" s="18"/>
      <c r="AD7" s="18"/>
      <c r="AE7" s="18"/>
      <c r="AF7" s="18"/>
      <c r="AG7" s="18"/>
      <c r="AH7" s="18"/>
      <c r="AI7" s="18"/>
      <c r="AJ7" s="18"/>
      <c r="AK7" s="18"/>
      <c r="AL7" s="18"/>
      <c r="AM7" s="18"/>
      <c r="AN7" s="18"/>
      <c r="AO7" s="18"/>
      <c r="AP7" s="18"/>
      <c r="AQ7" s="18"/>
      <c r="AR7" s="18"/>
      <c r="AS7" s="18"/>
      <c r="AT7" s="18"/>
      <c r="AU7" s="18"/>
      <c r="AV7" s="18"/>
      <c r="AW7" s="18"/>
      <c r="AX7" s="18"/>
      <c r="AY7" s="18"/>
      <c r="AZ7" s="18"/>
      <c r="BA7" s="18"/>
      <c r="BB7" s="18"/>
      <c r="BC7" s="18"/>
      <c r="BD7" s="18"/>
      <c r="BE7" s="18"/>
      <c r="BF7" s="18"/>
      <c r="BG7" s="18"/>
      <c r="BH7" s="18"/>
      <c r="BI7" s="18"/>
      <c r="BJ7" s="18"/>
      <c r="BK7" s="18"/>
      <c r="BL7" s="18"/>
      <c r="BM7" s="18"/>
      <c r="BN7" s="18"/>
      <c r="BO7" s="18"/>
      <c r="BP7" s="18"/>
      <c r="BQ7" s="18"/>
      <c r="BR7" s="18"/>
      <c r="BS7" s="18"/>
      <c r="BT7" s="18"/>
      <c r="BU7" s="18"/>
      <c r="BV7" s="18"/>
      <c r="BW7" s="18"/>
      <c r="BX7" s="18"/>
      <c r="BY7" s="18"/>
      <c r="BZ7" s="18"/>
      <c r="CA7" s="18"/>
      <c r="CB7" s="18"/>
      <c r="CC7" s="18"/>
      <c r="CD7" s="18"/>
      <c r="CE7" s="18"/>
      <c r="CF7" s="18"/>
      <c r="CG7" s="18"/>
      <c r="CH7" s="18"/>
      <c r="CI7" s="18"/>
      <c r="CJ7" s="18"/>
      <c r="CK7" s="18"/>
      <c r="CL7" s="18"/>
      <c r="CM7" s="18"/>
      <c r="CN7" s="18"/>
      <c r="CO7" s="18"/>
      <c r="CP7" s="18"/>
      <c r="CQ7" s="18"/>
      <c r="CR7" s="18"/>
      <c r="CS7" s="18"/>
      <c r="CT7" s="18"/>
      <c r="CU7" s="18"/>
      <c r="CV7" s="18"/>
      <c r="CW7" s="18"/>
      <c r="CX7" s="18"/>
      <c r="CY7" s="18"/>
      <c r="CZ7" s="18"/>
      <c r="DA7" s="18"/>
      <c r="DB7" s="18"/>
      <c r="DC7" s="18"/>
      <c r="DD7" s="18"/>
      <c r="DE7" s="18"/>
      <c r="DF7" s="18"/>
      <c r="DG7" s="18"/>
      <c r="DH7" s="18"/>
      <c r="DI7" s="18"/>
      <c r="DJ7" s="18"/>
      <c r="DK7" s="18"/>
      <c r="DL7" s="18"/>
      <c r="DM7" s="18"/>
      <c r="DN7" s="18"/>
      <c r="DO7" s="18"/>
      <c r="DP7" s="18"/>
      <c r="DQ7" s="18"/>
      <c r="DR7" s="18"/>
      <c r="DS7" s="18"/>
      <c r="DT7" s="18"/>
      <c r="DU7" s="18"/>
      <c r="DV7" s="18"/>
      <c r="DW7" s="18"/>
      <c r="DX7" s="18"/>
      <c r="DY7" s="18"/>
      <c r="DZ7" s="18"/>
      <c r="EA7" s="18"/>
      <c r="EB7" s="18"/>
      <c r="EC7" s="18"/>
      <c r="ED7" s="18"/>
      <c r="EE7" s="18"/>
      <c r="EF7" s="18"/>
      <c r="EG7" s="18"/>
      <c r="EH7" s="18"/>
      <c r="EI7" s="18"/>
      <c r="EJ7" s="18"/>
      <c r="EK7" s="18"/>
      <c r="EL7" s="18"/>
      <c r="EM7" s="18"/>
      <c r="EN7" s="18"/>
      <c r="EO7" s="18"/>
      <c r="EP7" s="18"/>
      <c r="EQ7" s="18"/>
      <c r="ER7" s="18"/>
      <c r="ES7" s="18"/>
      <c r="ET7" s="18"/>
      <c r="EU7" s="18"/>
      <c r="EV7" s="18"/>
      <c r="EW7" s="18"/>
      <c r="EX7" s="18"/>
      <c r="EY7" s="18"/>
      <c r="EZ7" s="18"/>
      <c r="FA7" s="18"/>
      <c r="FB7" s="18"/>
      <c r="FC7" s="18"/>
      <c r="FD7" s="18"/>
      <c r="FE7" s="18"/>
      <c r="FF7" s="18"/>
      <c r="FG7" s="18"/>
      <c r="FH7" s="18"/>
      <c r="FI7" s="18"/>
      <c r="FJ7" s="18"/>
      <c r="FK7" s="18"/>
      <c r="FL7" s="18"/>
      <c r="FM7" s="18"/>
      <c r="FN7" s="18"/>
      <c r="FO7" s="18"/>
      <c r="FP7" s="18"/>
      <c r="FQ7" s="18"/>
      <c r="FR7" s="18"/>
      <c r="FS7" s="18"/>
      <c r="FT7" s="18"/>
      <c r="FU7" s="18"/>
      <c r="FV7" s="18"/>
      <c r="FW7" s="18"/>
      <c r="FX7" s="18"/>
      <c r="FY7" s="18"/>
      <c r="FZ7" s="18"/>
      <c r="GA7" s="18"/>
      <c r="GB7" s="18"/>
      <c r="GC7" s="18"/>
      <c r="GD7" s="18"/>
      <c r="GE7" s="18"/>
      <c r="GF7" s="18"/>
      <c r="GG7" s="18"/>
      <c r="GH7" s="18"/>
      <c r="GI7" s="18"/>
      <c r="GJ7" s="18"/>
      <c r="GK7" s="18"/>
      <c r="GL7" s="18"/>
      <c r="GM7" s="18"/>
      <c r="GN7" s="18"/>
      <c r="GO7" s="18"/>
      <c r="GP7" s="18"/>
      <c r="GQ7" s="18"/>
      <c r="GR7" s="18"/>
      <c r="GS7" s="18"/>
      <c r="GT7" s="18"/>
      <c r="GU7" s="18"/>
      <c r="GV7" s="18"/>
      <c r="GW7" s="18"/>
      <c r="GX7" s="18"/>
      <c r="GY7" s="18"/>
      <c r="GZ7" s="18"/>
      <c r="HA7" s="18"/>
      <c r="HB7" s="18"/>
      <c r="HC7" s="18"/>
      <c r="HD7" s="18"/>
      <c r="HE7" s="18"/>
      <c r="HF7" s="18"/>
      <c r="HG7" s="18"/>
      <c r="HH7" s="18"/>
      <c r="HI7" s="18"/>
      <c r="HJ7" s="18"/>
      <c r="HK7" s="18"/>
      <c r="HL7" s="18"/>
      <c r="HM7" s="18"/>
      <c r="HN7" s="18"/>
      <c r="HO7" s="18"/>
      <c r="HP7" s="18"/>
      <c r="HQ7" s="18"/>
      <c r="HR7" s="18"/>
      <c r="HS7" s="18"/>
      <c r="HT7" s="18"/>
      <c r="HU7" s="18"/>
      <c r="HV7" s="18"/>
      <c r="HW7" s="18"/>
      <c r="HX7" s="18"/>
      <c r="HY7" s="18"/>
      <c r="HZ7" s="18"/>
      <c r="IA7" s="18"/>
      <c r="IB7" s="18"/>
      <c r="IC7" s="18"/>
      <c r="ID7" s="18"/>
      <c r="IE7" s="18"/>
      <c r="IF7" s="18"/>
      <c r="IG7" s="18"/>
      <c r="IH7" s="18"/>
      <c r="II7" s="18"/>
      <c r="IJ7" s="18"/>
      <c r="IK7" s="18"/>
      <c r="IL7" s="18"/>
      <c r="IM7" s="18"/>
      <c r="IN7" s="18"/>
      <c r="IO7" s="18"/>
      <c r="IP7" s="18"/>
      <c r="IQ7" s="18"/>
      <c r="IR7" s="18"/>
      <c r="IS7" s="18"/>
      <c r="IT7" s="18"/>
      <c r="IU7" s="18"/>
      <c r="IV7" s="18"/>
      <c r="IW7" s="18"/>
      <c r="IX7" s="18"/>
      <c r="IY7" s="18"/>
      <c r="IZ7" s="18"/>
      <c r="JA7" s="18"/>
      <c r="JB7" s="18"/>
      <c r="JC7" s="18"/>
      <c r="JD7" s="18"/>
      <c r="JE7" s="18"/>
      <c r="JF7" s="18"/>
      <c r="JG7" s="18"/>
      <c r="JH7" s="18"/>
      <c r="JI7" s="18"/>
      <c r="JJ7" s="18"/>
      <c r="JK7" s="18"/>
      <c r="JL7" s="18"/>
      <c r="JM7" s="18"/>
      <c r="JN7" s="18"/>
      <c r="JO7" s="18"/>
      <c r="JP7" s="18"/>
      <c r="JQ7" s="18"/>
      <c r="JR7" s="18"/>
      <c r="JS7" s="18"/>
      <c r="JT7" s="18"/>
      <c r="JU7" s="18"/>
      <c r="JV7" s="18"/>
      <c r="JW7" s="18"/>
      <c r="JX7" s="18"/>
      <c r="JY7" s="18"/>
      <c r="JZ7" s="18"/>
      <c r="KA7" s="18"/>
      <c r="KB7" s="18"/>
      <c r="KC7" s="18"/>
      <c r="KD7" s="18"/>
      <c r="KE7" s="18"/>
      <c r="KF7" s="18"/>
      <c r="KG7" s="18"/>
      <c r="KH7" s="18"/>
    </row>
    <row r="8" spans="1:294" s="19" customFormat="1" ht="112">
      <c r="A8" s="11" t="s">
        <v>35</v>
      </c>
      <c r="B8" s="12" t="s">
        <v>16</v>
      </c>
      <c r="C8" s="20">
        <v>222</v>
      </c>
      <c r="D8" s="13" t="s">
        <v>17</v>
      </c>
      <c r="E8" s="14" t="s">
        <v>18</v>
      </c>
      <c r="F8" s="15" t="s">
        <v>30</v>
      </c>
      <c r="G8" s="15" t="s">
        <v>30</v>
      </c>
      <c r="H8" s="15" t="s">
        <v>30</v>
      </c>
      <c r="I8" s="11" t="s">
        <v>26</v>
      </c>
      <c r="J8" s="15"/>
      <c r="K8" s="16">
        <f>3241*0.675</f>
        <v>2187.6750000000002</v>
      </c>
      <c r="L8" s="17">
        <f t="shared" si="0"/>
        <v>1.0517668269230771</v>
      </c>
      <c r="M8" s="15"/>
      <c r="N8" s="18"/>
      <c r="O8" s="18"/>
      <c r="P8" s="18"/>
      <c r="Q8" s="18"/>
      <c r="R8" s="18"/>
      <c r="S8" s="18"/>
      <c r="T8" s="18"/>
      <c r="U8" s="18"/>
      <c r="V8" s="18"/>
      <c r="W8" s="18"/>
      <c r="X8" s="18"/>
      <c r="Y8" s="18"/>
      <c r="Z8" s="18"/>
      <c r="AA8" s="18"/>
      <c r="AB8" s="18"/>
      <c r="AC8" s="18"/>
      <c r="AD8" s="18"/>
      <c r="AE8" s="18"/>
      <c r="AF8" s="18"/>
      <c r="AG8" s="18"/>
      <c r="AH8" s="18"/>
      <c r="AI8" s="18"/>
      <c r="AJ8" s="18"/>
      <c r="AK8" s="18"/>
      <c r="AL8" s="18"/>
      <c r="AM8" s="18"/>
      <c r="AN8" s="18"/>
      <c r="AO8" s="18"/>
      <c r="AP8" s="18"/>
      <c r="AQ8" s="18"/>
      <c r="AR8" s="18"/>
      <c r="AS8" s="18"/>
      <c r="AT8" s="18"/>
      <c r="AU8" s="18"/>
      <c r="AV8" s="18"/>
      <c r="AW8" s="18"/>
      <c r="AX8" s="18"/>
      <c r="AY8" s="18"/>
      <c r="AZ8" s="18"/>
      <c r="BA8" s="18"/>
      <c r="BB8" s="18"/>
      <c r="BC8" s="18"/>
      <c r="BD8" s="18"/>
      <c r="BE8" s="18"/>
      <c r="BF8" s="18"/>
      <c r="BG8" s="18"/>
      <c r="BH8" s="18"/>
      <c r="BI8" s="18"/>
      <c r="BJ8" s="18"/>
      <c r="BK8" s="18"/>
      <c r="BL8" s="18"/>
      <c r="BM8" s="18"/>
      <c r="BN8" s="18"/>
      <c r="BO8" s="18"/>
      <c r="BP8" s="18"/>
      <c r="BQ8" s="18"/>
      <c r="BR8" s="18"/>
      <c r="BS8" s="18"/>
      <c r="BT8" s="18"/>
      <c r="BU8" s="18"/>
      <c r="BV8" s="18"/>
      <c r="BW8" s="18"/>
      <c r="BX8" s="18"/>
      <c r="BY8" s="18"/>
      <c r="BZ8" s="18"/>
      <c r="CA8" s="18"/>
      <c r="CB8" s="18"/>
      <c r="CC8" s="18"/>
      <c r="CD8" s="18"/>
      <c r="CE8" s="18"/>
      <c r="CF8" s="18"/>
      <c r="CG8" s="18"/>
      <c r="CH8" s="18"/>
      <c r="CI8" s="18"/>
      <c r="CJ8" s="18"/>
      <c r="CK8" s="18"/>
      <c r="CL8" s="18"/>
      <c r="CM8" s="18"/>
      <c r="CN8" s="18"/>
      <c r="CO8" s="18"/>
      <c r="CP8" s="18"/>
      <c r="CQ8" s="18"/>
      <c r="CR8" s="18"/>
      <c r="CS8" s="18"/>
      <c r="CT8" s="18"/>
      <c r="CU8" s="18"/>
      <c r="CV8" s="18"/>
      <c r="CW8" s="18"/>
      <c r="CX8" s="18"/>
      <c r="CY8" s="18"/>
      <c r="CZ8" s="18"/>
      <c r="DA8" s="18"/>
      <c r="DB8" s="18"/>
      <c r="DC8" s="18"/>
      <c r="DD8" s="18"/>
      <c r="DE8" s="18"/>
      <c r="DF8" s="18"/>
      <c r="DG8" s="18"/>
      <c r="DH8" s="18"/>
      <c r="DI8" s="18"/>
      <c r="DJ8" s="18"/>
      <c r="DK8" s="18"/>
      <c r="DL8" s="18"/>
      <c r="DM8" s="18"/>
      <c r="DN8" s="18"/>
      <c r="DO8" s="18"/>
      <c r="DP8" s="18"/>
      <c r="DQ8" s="18"/>
      <c r="DR8" s="18"/>
      <c r="DS8" s="18"/>
      <c r="DT8" s="18"/>
      <c r="DU8" s="18"/>
      <c r="DV8" s="18"/>
      <c r="DW8" s="18"/>
      <c r="DX8" s="18"/>
      <c r="DY8" s="18"/>
      <c r="DZ8" s="18"/>
      <c r="EA8" s="18"/>
      <c r="EB8" s="18"/>
      <c r="EC8" s="18"/>
      <c r="ED8" s="18"/>
      <c r="EE8" s="18"/>
      <c r="EF8" s="18"/>
      <c r="EG8" s="18"/>
      <c r="EH8" s="18"/>
      <c r="EI8" s="18"/>
      <c r="EJ8" s="18"/>
      <c r="EK8" s="18"/>
      <c r="EL8" s="18"/>
      <c r="EM8" s="18"/>
      <c r="EN8" s="18"/>
      <c r="EO8" s="18"/>
      <c r="EP8" s="18"/>
      <c r="EQ8" s="18"/>
      <c r="ER8" s="18"/>
      <c r="ES8" s="18"/>
      <c r="ET8" s="18"/>
      <c r="EU8" s="18"/>
      <c r="EV8" s="18"/>
      <c r="EW8" s="18"/>
      <c r="EX8" s="18"/>
      <c r="EY8" s="18"/>
      <c r="EZ8" s="18"/>
      <c r="FA8" s="18"/>
      <c r="FB8" s="18"/>
      <c r="FC8" s="18"/>
      <c r="FD8" s="18"/>
      <c r="FE8" s="18"/>
      <c r="FF8" s="18"/>
      <c r="FG8" s="18"/>
      <c r="FH8" s="18"/>
      <c r="FI8" s="18"/>
      <c r="FJ8" s="18"/>
      <c r="FK8" s="18"/>
      <c r="FL8" s="18"/>
      <c r="FM8" s="18"/>
      <c r="FN8" s="18"/>
      <c r="FO8" s="18"/>
      <c r="FP8" s="18"/>
      <c r="FQ8" s="18"/>
      <c r="FR8" s="18"/>
      <c r="FS8" s="18"/>
      <c r="FT8" s="18"/>
      <c r="FU8" s="18"/>
      <c r="FV8" s="18"/>
      <c r="FW8" s="18"/>
      <c r="FX8" s="18"/>
      <c r="FY8" s="18"/>
      <c r="FZ8" s="18"/>
      <c r="GA8" s="18"/>
      <c r="GB8" s="18"/>
      <c r="GC8" s="18"/>
      <c r="GD8" s="18"/>
      <c r="GE8" s="18"/>
      <c r="GF8" s="18"/>
      <c r="GG8" s="18"/>
      <c r="GH8" s="18"/>
      <c r="GI8" s="18"/>
      <c r="GJ8" s="18"/>
      <c r="GK8" s="18"/>
      <c r="GL8" s="18"/>
      <c r="GM8" s="18"/>
      <c r="GN8" s="18"/>
      <c r="GO8" s="18"/>
      <c r="GP8" s="18"/>
      <c r="GQ8" s="18"/>
      <c r="GR8" s="18"/>
      <c r="GS8" s="18"/>
      <c r="GT8" s="18"/>
      <c r="GU8" s="18"/>
      <c r="GV8" s="18"/>
      <c r="GW8" s="18"/>
      <c r="GX8" s="18"/>
      <c r="GY8" s="18"/>
      <c r="GZ8" s="18"/>
      <c r="HA8" s="18"/>
      <c r="HB8" s="18"/>
      <c r="HC8" s="18"/>
      <c r="HD8" s="18"/>
      <c r="HE8" s="18"/>
      <c r="HF8" s="18"/>
      <c r="HG8" s="18"/>
      <c r="HH8" s="18"/>
      <c r="HI8" s="18"/>
      <c r="HJ8" s="18"/>
      <c r="HK8" s="18"/>
      <c r="HL8" s="18"/>
      <c r="HM8" s="18"/>
      <c r="HN8" s="18"/>
      <c r="HO8" s="18"/>
      <c r="HP8" s="18"/>
      <c r="HQ8" s="18"/>
      <c r="HR8" s="18"/>
      <c r="HS8" s="18"/>
      <c r="HT8" s="18"/>
      <c r="HU8" s="18"/>
      <c r="HV8" s="18"/>
      <c r="HW8" s="18"/>
      <c r="HX8" s="18"/>
      <c r="HY8" s="18"/>
      <c r="HZ8" s="18"/>
      <c r="IA8" s="18"/>
      <c r="IB8" s="18"/>
      <c r="IC8" s="18"/>
      <c r="ID8" s="18"/>
      <c r="IE8" s="18"/>
      <c r="IF8" s="18"/>
      <c r="IG8" s="18"/>
      <c r="IH8" s="18"/>
      <c r="II8" s="18"/>
      <c r="IJ8" s="18"/>
      <c r="IK8" s="18"/>
      <c r="IL8" s="18"/>
      <c r="IM8" s="18"/>
      <c r="IN8" s="18"/>
      <c r="IO8" s="18"/>
      <c r="IP8" s="18"/>
      <c r="IQ8" s="18"/>
      <c r="IR8" s="18"/>
      <c r="IS8" s="18"/>
      <c r="IT8" s="18"/>
      <c r="IU8" s="18"/>
      <c r="IV8" s="18"/>
      <c r="IW8" s="18"/>
      <c r="IX8" s="18"/>
      <c r="IY8" s="18"/>
      <c r="IZ8" s="18"/>
      <c r="JA8" s="18"/>
      <c r="JB8" s="18"/>
      <c r="JC8" s="18"/>
      <c r="JD8" s="18"/>
      <c r="JE8" s="18"/>
      <c r="JF8" s="18"/>
      <c r="JG8" s="18"/>
      <c r="JH8" s="18"/>
      <c r="JI8" s="18"/>
      <c r="JJ8" s="18"/>
      <c r="JK8" s="18"/>
      <c r="JL8" s="18"/>
      <c r="JM8" s="18"/>
      <c r="JN8" s="18"/>
      <c r="JO8" s="18"/>
      <c r="JP8" s="18"/>
      <c r="JQ8" s="18"/>
      <c r="JR8" s="18"/>
      <c r="JS8" s="18"/>
      <c r="JT8" s="18"/>
      <c r="JU8" s="18"/>
      <c r="JV8" s="18"/>
      <c r="JW8" s="18"/>
      <c r="JX8" s="18"/>
      <c r="JY8" s="18"/>
      <c r="JZ8" s="18"/>
      <c r="KA8" s="18"/>
      <c r="KB8" s="18"/>
      <c r="KC8" s="18"/>
      <c r="KD8" s="18"/>
      <c r="KE8" s="18"/>
      <c r="KF8" s="18"/>
      <c r="KG8" s="18"/>
      <c r="KH8" s="18"/>
    </row>
    <row r="9" spans="1:294" s="19" customFormat="1" ht="112">
      <c r="A9" s="11" t="s">
        <v>36</v>
      </c>
      <c r="B9" s="12" t="s">
        <v>16</v>
      </c>
      <c r="C9" s="11" t="s">
        <v>37</v>
      </c>
      <c r="D9" s="13" t="s">
        <v>17</v>
      </c>
      <c r="E9" s="14" t="s">
        <v>18</v>
      </c>
      <c r="F9" s="15" t="s">
        <v>38</v>
      </c>
      <c r="G9" s="11" t="s">
        <v>39</v>
      </c>
      <c r="H9" s="11" t="s">
        <v>39</v>
      </c>
      <c r="I9" s="11" t="s">
        <v>26</v>
      </c>
      <c r="J9" s="15"/>
      <c r="K9" s="16">
        <f>3241*0.325</f>
        <v>1053.325</v>
      </c>
      <c r="L9" s="17">
        <f t="shared" si="0"/>
        <v>0.50640625000000006</v>
      </c>
      <c r="M9" s="15"/>
      <c r="N9" s="18"/>
      <c r="O9" s="18"/>
      <c r="P9" s="18"/>
      <c r="Q9" s="18"/>
      <c r="R9" s="18"/>
      <c r="S9" s="18"/>
      <c r="T9" s="18"/>
      <c r="U9" s="18"/>
      <c r="V9" s="18"/>
      <c r="W9" s="18"/>
      <c r="X9" s="18"/>
      <c r="Y9" s="18"/>
      <c r="Z9" s="18"/>
      <c r="AA9" s="18"/>
      <c r="AB9" s="18"/>
      <c r="AC9" s="18"/>
      <c r="AD9" s="18"/>
      <c r="AE9" s="18"/>
      <c r="AF9" s="18"/>
      <c r="AG9" s="18"/>
      <c r="AH9" s="18"/>
      <c r="AI9" s="18"/>
      <c r="AJ9" s="18"/>
      <c r="AK9" s="18"/>
      <c r="AL9" s="18"/>
      <c r="AM9" s="18"/>
      <c r="AN9" s="18"/>
      <c r="AO9" s="18"/>
      <c r="AP9" s="18"/>
      <c r="AQ9" s="18"/>
      <c r="AR9" s="18"/>
      <c r="AS9" s="18"/>
      <c r="AT9" s="18"/>
      <c r="AU9" s="18"/>
      <c r="AV9" s="18"/>
      <c r="AW9" s="18"/>
      <c r="AX9" s="18"/>
      <c r="AY9" s="18"/>
      <c r="AZ9" s="18"/>
      <c r="BA9" s="18"/>
      <c r="BB9" s="18"/>
      <c r="BC9" s="18"/>
      <c r="BD9" s="18"/>
      <c r="BE9" s="18"/>
      <c r="BF9" s="18"/>
      <c r="BG9" s="18"/>
      <c r="BH9" s="18"/>
      <c r="BI9" s="18"/>
      <c r="BJ9" s="18"/>
      <c r="BK9" s="18"/>
      <c r="BL9" s="18"/>
      <c r="BM9" s="18"/>
      <c r="BN9" s="18"/>
      <c r="BO9" s="18"/>
      <c r="BP9" s="18"/>
      <c r="BQ9" s="18"/>
      <c r="BR9" s="18"/>
      <c r="BS9" s="18"/>
      <c r="BT9" s="18"/>
      <c r="BU9" s="18"/>
      <c r="BV9" s="18"/>
      <c r="BW9" s="18"/>
      <c r="BX9" s="18"/>
      <c r="BY9" s="18"/>
      <c r="BZ9" s="18"/>
      <c r="CA9" s="18"/>
      <c r="CB9" s="18"/>
      <c r="CC9" s="18"/>
      <c r="CD9" s="18"/>
      <c r="CE9" s="18"/>
      <c r="CF9" s="18"/>
      <c r="CG9" s="18"/>
      <c r="CH9" s="18"/>
      <c r="CI9" s="18"/>
      <c r="CJ9" s="18"/>
      <c r="CK9" s="18"/>
      <c r="CL9" s="18"/>
      <c r="CM9" s="18"/>
      <c r="CN9" s="18"/>
      <c r="CO9" s="18"/>
      <c r="CP9" s="18"/>
      <c r="CQ9" s="18"/>
      <c r="CR9" s="18"/>
      <c r="CS9" s="18"/>
      <c r="CT9" s="18"/>
      <c r="CU9" s="18"/>
      <c r="CV9" s="18"/>
      <c r="CW9" s="18"/>
      <c r="CX9" s="18"/>
      <c r="CY9" s="18"/>
      <c r="CZ9" s="18"/>
      <c r="DA9" s="18"/>
      <c r="DB9" s="18"/>
      <c r="DC9" s="18"/>
      <c r="DD9" s="18"/>
      <c r="DE9" s="18"/>
      <c r="DF9" s="18"/>
      <c r="DG9" s="18"/>
      <c r="DH9" s="18"/>
      <c r="DI9" s="18"/>
      <c r="DJ9" s="18"/>
      <c r="DK9" s="18"/>
      <c r="DL9" s="18"/>
      <c r="DM9" s="18"/>
      <c r="DN9" s="18"/>
      <c r="DO9" s="18"/>
      <c r="DP9" s="18"/>
      <c r="DQ9" s="18"/>
      <c r="DR9" s="18"/>
      <c r="DS9" s="18"/>
      <c r="DT9" s="18"/>
      <c r="DU9" s="18"/>
      <c r="DV9" s="18"/>
      <c r="DW9" s="18"/>
      <c r="DX9" s="18"/>
      <c r="DY9" s="18"/>
      <c r="DZ9" s="18"/>
      <c r="EA9" s="18"/>
      <c r="EB9" s="18"/>
      <c r="EC9" s="18"/>
      <c r="ED9" s="18"/>
      <c r="EE9" s="18"/>
      <c r="EF9" s="18"/>
      <c r="EG9" s="18"/>
      <c r="EH9" s="18"/>
      <c r="EI9" s="18"/>
      <c r="EJ9" s="18"/>
      <c r="EK9" s="18"/>
      <c r="EL9" s="18"/>
      <c r="EM9" s="18"/>
      <c r="EN9" s="18"/>
      <c r="EO9" s="18"/>
      <c r="EP9" s="18"/>
      <c r="EQ9" s="18"/>
      <c r="ER9" s="18"/>
      <c r="ES9" s="18"/>
      <c r="ET9" s="18"/>
      <c r="EU9" s="18"/>
      <c r="EV9" s="18"/>
      <c r="EW9" s="18"/>
      <c r="EX9" s="18"/>
      <c r="EY9" s="18"/>
      <c r="EZ9" s="18"/>
      <c r="FA9" s="18"/>
      <c r="FB9" s="18"/>
      <c r="FC9" s="18"/>
      <c r="FD9" s="18"/>
      <c r="FE9" s="18"/>
      <c r="FF9" s="18"/>
      <c r="FG9" s="18"/>
      <c r="FH9" s="18"/>
      <c r="FI9" s="18"/>
      <c r="FJ9" s="18"/>
      <c r="FK9" s="18"/>
      <c r="FL9" s="18"/>
      <c r="FM9" s="18"/>
      <c r="FN9" s="18"/>
      <c r="FO9" s="18"/>
      <c r="FP9" s="18"/>
      <c r="FQ9" s="18"/>
      <c r="FR9" s="18"/>
      <c r="FS9" s="18"/>
      <c r="FT9" s="18"/>
      <c r="FU9" s="18"/>
      <c r="FV9" s="18"/>
      <c r="FW9" s="18"/>
      <c r="FX9" s="18"/>
      <c r="FY9" s="18"/>
      <c r="FZ9" s="18"/>
      <c r="GA9" s="18"/>
      <c r="GB9" s="18"/>
      <c r="GC9" s="18"/>
      <c r="GD9" s="18"/>
      <c r="GE9" s="18"/>
      <c r="GF9" s="18"/>
      <c r="GG9" s="18"/>
      <c r="GH9" s="18"/>
      <c r="GI9" s="18"/>
      <c r="GJ9" s="18"/>
      <c r="GK9" s="18"/>
      <c r="GL9" s="18"/>
      <c r="GM9" s="18"/>
      <c r="GN9" s="18"/>
      <c r="GO9" s="18"/>
      <c r="GP9" s="18"/>
      <c r="GQ9" s="18"/>
      <c r="GR9" s="18"/>
      <c r="GS9" s="18"/>
      <c r="GT9" s="18"/>
      <c r="GU9" s="18"/>
      <c r="GV9" s="18"/>
      <c r="GW9" s="18"/>
      <c r="GX9" s="18"/>
      <c r="GY9" s="18"/>
      <c r="GZ9" s="18"/>
      <c r="HA9" s="18"/>
      <c r="HB9" s="18"/>
      <c r="HC9" s="18"/>
      <c r="HD9" s="18"/>
      <c r="HE9" s="18"/>
      <c r="HF9" s="18"/>
      <c r="HG9" s="18"/>
      <c r="HH9" s="18"/>
      <c r="HI9" s="18"/>
      <c r="HJ9" s="18"/>
      <c r="HK9" s="18"/>
      <c r="HL9" s="18"/>
      <c r="HM9" s="18"/>
      <c r="HN9" s="18"/>
      <c r="HO9" s="18"/>
      <c r="HP9" s="18"/>
      <c r="HQ9" s="18"/>
      <c r="HR9" s="18"/>
      <c r="HS9" s="18"/>
      <c r="HT9" s="18"/>
      <c r="HU9" s="18"/>
      <c r="HV9" s="18"/>
      <c r="HW9" s="18"/>
      <c r="HX9" s="18"/>
      <c r="HY9" s="18"/>
      <c r="HZ9" s="18"/>
      <c r="IA9" s="18"/>
      <c r="IB9" s="18"/>
      <c r="IC9" s="18"/>
      <c r="ID9" s="18"/>
      <c r="IE9" s="18"/>
      <c r="IF9" s="18"/>
      <c r="IG9" s="18"/>
      <c r="IH9" s="18"/>
      <c r="II9" s="18"/>
      <c r="IJ9" s="18"/>
      <c r="IK9" s="18"/>
      <c r="IL9" s="18"/>
      <c r="IM9" s="18"/>
      <c r="IN9" s="18"/>
      <c r="IO9" s="18"/>
      <c r="IP9" s="18"/>
      <c r="IQ9" s="18"/>
      <c r="IR9" s="18"/>
      <c r="IS9" s="18"/>
      <c r="IT9" s="18"/>
      <c r="IU9" s="18"/>
      <c r="IV9" s="18"/>
      <c r="IW9" s="18"/>
      <c r="IX9" s="18"/>
      <c r="IY9" s="18"/>
      <c r="IZ9" s="18"/>
      <c r="JA9" s="18"/>
      <c r="JB9" s="18"/>
      <c r="JC9" s="18"/>
      <c r="JD9" s="18"/>
      <c r="JE9" s="18"/>
      <c r="JF9" s="18"/>
      <c r="JG9" s="18"/>
      <c r="JH9" s="18"/>
      <c r="JI9" s="18"/>
      <c r="JJ9" s="18"/>
      <c r="JK9" s="18"/>
      <c r="JL9" s="18"/>
      <c r="JM9" s="18"/>
      <c r="JN9" s="18"/>
      <c r="JO9" s="18"/>
      <c r="JP9" s="18"/>
      <c r="JQ9" s="18"/>
      <c r="JR9" s="18"/>
      <c r="JS9" s="18"/>
      <c r="JT9" s="18"/>
      <c r="JU9" s="18"/>
      <c r="JV9" s="18"/>
      <c r="JW9" s="18"/>
      <c r="JX9" s="18"/>
      <c r="JY9" s="18"/>
      <c r="JZ9" s="18"/>
      <c r="KA9" s="18"/>
      <c r="KB9" s="18"/>
      <c r="KC9" s="18"/>
      <c r="KD9" s="18"/>
      <c r="KE9" s="18"/>
      <c r="KF9" s="18"/>
      <c r="KG9" s="18"/>
      <c r="KH9" s="18"/>
    </row>
    <row r="10" spans="1:294" s="19" customFormat="1" ht="112">
      <c r="A10" s="11" t="s">
        <v>40</v>
      </c>
      <c r="B10" s="12" t="s">
        <v>16</v>
      </c>
      <c r="C10" s="11" t="s">
        <v>41</v>
      </c>
      <c r="D10" s="13" t="s">
        <v>17</v>
      </c>
      <c r="E10" s="14" t="s">
        <v>18</v>
      </c>
      <c r="F10" s="15" t="s">
        <v>38</v>
      </c>
      <c r="G10" s="11" t="s">
        <v>39</v>
      </c>
      <c r="H10" s="11" t="s">
        <v>39</v>
      </c>
      <c r="I10" s="11" t="s">
        <v>26</v>
      </c>
      <c r="J10" s="15"/>
      <c r="K10" s="16">
        <f>3241*0.325</f>
        <v>1053.325</v>
      </c>
      <c r="L10" s="17">
        <f t="shared" si="0"/>
        <v>0.50640625000000006</v>
      </c>
      <c r="M10" s="15"/>
      <c r="N10" s="18"/>
      <c r="O10" s="18"/>
      <c r="P10" s="18"/>
      <c r="Q10" s="18"/>
      <c r="R10" s="18"/>
      <c r="S10" s="18"/>
      <c r="T10" s="18"/>
      <c r="U10" s="18"/>
      <c r="V10" s="18"/>
      <c r="W10" s="18"/>
      <c r="X10" s="18"/>
      <c r="Y10" s="18"/>
      <c r="Z10" s="18"/>
      <c r="AA10" s="18"/>
      <c r="AB10" s="18"/>
      <c r="AC10" s="18"/>
      <c r="AD10" s="18"/>
      <c r="AE10" s="18"/>
      <c r="AF10" s="18"/>
      <c r="AG10" s="18"/>
      <c r="AH10" s="18"/>
      <c r="AI10" s="18"/>
      <c r="AJ10" s="18"/>
      <c r="AK10" s="18"/>
      <c r="AL10" s="18"/>
      <c r="AM10" s="18"/>
      <c r="AN10" s="18"/>
      <c r="AO10" s="18"/>
      <c r="AP10" s="18"/>
      <c r="AQ10" s="18"/>
      <c r="AR10" s="18"/>
      <c r="AS10" s="18"/>
      <c r="AT10" s="18"/>
      <c r="AU10" s="18"/>
      <c r="AV10" s="18"/>
      <c r="AW10" s="18"/>
      <c r="AX10" s="18"/>
      <c r="AY10" s="18"/>
      <c r="AZ10" s="18"/>
      <c r="BA10" s="18"/>
      <c r="BB10" s="18"/>
      <c r="BC10" s="18"/>
      <c r="BD10" s="18"/>
      <c r="BE10" s="18"/>
      <c r="BF10" s="18"/>
      <c r="BG10" s="18"/>
      <c r="BH10" s="18"/>
      <c r="BI10" s="18"/>
      <c r="BJ10" s="18"/>
      <c r="BK10" s="18"/>
      <c r="BL10" s="18"/>
      <c r="BM10" s="18"/>
      <c r="BN10" s="18"/>
      <c r="BO10" s="18"/>
      <c r="BP10" s="18"/>
      <c r="BQ10" s="18"/>
      <c r="BR10" s="18"/>
      <c r="BS10" s="18"/>
      <c r="BT10" s="18"/>
      <c r="BU10" s="18"/>
      <c r="BV10" s="18"/>
      <c r="BW10" s="18"/>
      <c r="BX10" s="18"/>
      <c r="BY10" s="18"/>
      <c r="BZ10" s="18"/>
      <c r="CA10" s="18"/>
      <c r="CB10" s="18"/>
      <c r="CC10" s="18"/>
      <c r="CD10" s="18"/>
      <c r="CE10" s="18"/>
      <c r="CF10" s="18"/>
      <c r="CG10" s="18"/>
      <c r="CH10" s="18"/>
      <c r="CI10" s="18"/>
      <c r="CJ10" s="18"/>
      <c r="CK10" s="18"/>
      <c r="CL10" s="18"/>
      <c r="CM10" s="18"/>
      <c r="CN10" s="18"/>
      <c r="CO10" s="18"/>
      <c r="CP10" s="18"/>
      <c r="CQ10" s="18"/>
      <c r="CR10" s="18"/>
      <c r="CS10" s="18"/>
      <c r="CT10" s="18"/>
      <c r="CU10" s="18"/>
      <c r="CV10" s="18"/>
      <c r="CW10" s="18"/>
      <c r="CX10" s="18"/>
      <c r="CY10" s="18"/>
      <c r="CZ10" s="18"/>
      <c r="DA10" s="18"/>
      <c r="DB10" s="18"/>
      <c r="DC10" s="18"/>
      <c r="DD10" s="18"/>
      <c r="DE10" s="18"/>
      <c r="DF10" s="18"/>
      <c r="DG10" s="18"/>
      <c r="DH10" s="18"/>
      <c r="DI10" s="18"/>
      <c r="DJ10" s="18"/>
      <c r="DK10" s="18"/>
      <c r="DL10" s="18"/>
      <c r="DM10" s="18"/>
      <c r="DN10" s="18"/>
      <c r="DO10" s="18"/>
      <c r="DP10" s="18"/>
      <c r="DQ10" s="18"/>
      <c r="DR10" s="18"/>
      <c r="DS10" s="18"/>
      <c r="DT10" s="18"/>
      <c r="DU10" s="18"/>
      <c r="DV10" s="18"/>
      <c r="DW10" s="18"/>
      <c r="DX10" s="18"/>
      <c r="DY10" s="18"/>
      <c r="DZ10" s="18"/>
      <c r="EA10" s="18"/>
      <c r="EB10" s="18"/>
      <c r="EC10" s="18"/>
      <c r="ED10" s="18"/>
      <c r="EE10" s="18"/>
      <c r="EF10" s="18"/>
      <c r="EG10" s="18"/>
      <c r="EH10" s="18"/>
      <c r="EI10" s="18"/>
      <c r="EJ10" s="18"/>
      <c r="EK10" s="18"/>
      <c r="EL10" s="18"/>
      <c r="EM10" s="18"/>
      <c r="EN10" s="18"/>
      <c r="EO10" s="18"/>
      <c r="EP10" s="18"/>
      <c r="EQ10" s="18"/>
      <c r="ER10" s="18"/>
      <c r="ES10" s="18"/>
      <c r="ET10" s="18"/>
      <c r="EU10" s="18"/>
      <c r="EV10" s="18"/>
      <c r="EW10" s="18"/>
      <c r="EX10" s="18"/>
      <c r="EY10" s="18"/>
      <c r="EZ10" s="18"/>
      <c r="FA10" s="18"/>
      <c r="FB10" s="18"/>
      <c r="FC10" s="18"/>
      <c r="FD10" s="18"/>
      <c r="FE10" s="18"/>
      <c r="FF10" s="18"/>
      <c r="FG10" s="18"/>
      <c r="FH10" s="18"/>
      <c r="FI10" s="18"/>
      <c r="FJ10" s="18"/>
      <c r="FK10" s="18"/>
      <c r="FL10" s="18"/>
      <c r="FM10" s="18"/>
      <c r="FN10" s="18"/>
      <c r="FO10" s="18"/>
      <c r="FP10" s="18"/>
      <c r="FQ10" s="18"/>
      <c r="FR10" s="18"/>
      <c r="FS10" s="18"/>
      <c r="FT10" s="18"/>
      <c r="FU10" s="18"/>
      <c r="FV10" s="18"/>
      <c r="FW10" s="18"/>
      <c r="FX10" s="18"/>
      <c r="FY10" s="18"/>
      <c r="FZ10" s="18"/>
      <c r="GA10" s="18"/>
      <c r="GB10" s="18"/>
      <c r="GC10" s="18"/>
      <c r="GD10" s="18"/>
      <c r="GE10" s="18"/>
      <c r="GF10" s="18"/>
      <c r="GG10" s="18"/>
      <c r="GH10" s="18"/>
      <c r="GI10" s="18"/>
      <c r="GJ10" s="18"/>
      <c r="GK10" s="18"/>
      <c r="GL10" s="18"/>
      <c r="GM10" s="18"/>
      <c r="GN10" s="18"/>
      <c r="GO10" s="18"/>
      <c r="GP10" s="18"/>
      <c r="GQ10" s="18"/>
      <c r="GR10" s="18"/>
      <c r="GS10" s="18"/>
      <c r="GT10" s="18"/>
      <c r="GU10" s="18"/>
      <c r="GV10" s="18"/>
      <c r="GW10" s="18"/>
      <c r="GX10" s="18"/>
      <c r="GY10" s="18"/>
      <c r="GZ10" s="18"/>
      <c r="HA10" s="18"/>
      <c r="HB10" s="18"/>
      <c r="HC10" s="18"/>
      <c r="HD10" s="18"/>
      <c r="HE10" s="18"/>
      <c r="HF10" s="18"/>
      <c r="HG10" s="18"/>
      <c r="HH10" s="18"/>
      <c r="HI10" s="18"/>
      <c r="HJ10" s="18"/>
      <c r="HK10" s="18"/>
      <c r="HL10" s="18"/>
      <c r="HM10" s="18"/>
      <c r="HN10" s="18"/>
      <c r="HO10" s="18"/>
      <c r="HP10" s="18"/>
      <c r="HQ10" s="18"/>
      <c r="HR10" s="18"/>
      <c r="HS10" s="18"/>
      <c r="HT10" s="18"/>
      <c r="HU10" s="18"/>
      <c r="HV10" s="18"/>
      <c r="HW10" s="18"/>
      <c r="HX10" s="18"/>
      <c r="HY10" s="18"/>
      <c r="HZ10" s="18"/>
      <c r="IA10" s="18"/>
      <c r="IB10" s="18"/>
      <c r="IC10" s="18"/>
      <c r="ID10" s="18"/>
      <c r="IE10" s="18"/>
      <c r="IF10" s="18"/>
      <c r="IG10" s="18"/>
      <c r="IH10" s="18"/>
      <c r="II10" s="18"/>
      <c r="IJ10" s="18"/>
      <c r="IK10" s="18"/>
      <c r="IL10" s="18"/>
      <c r="IM10" s="18"/>
      <c r="IN10" s="18"/>
      <c r="IO10" s="18"/>
      <c r="IP10" s="18"/>
      <c r="IQ10" s="18"/>
      <c r="IR10" s="18"/>
      <c r="IS10" s="18"/>
      <c r="IT10" s="18"/>
      <c r="IU10" s="18"/>
      <c r="IV10" s="18"/>
      <c r="IW10" s="18"/>
      <c r="IX10" s="18"/>
      <c r="IY10" s="18"/>
      <c r="IZ10" s="18"/>
      <c r="JA10" s="18"/>
      <c r="JB10" s="18"/>
      <c r="JC10" s="18"/>
      <c r="JD10" s="18"/>
      <c r="JE10" s="18"/>
      <c r="JF10" s="18"/>
      <c r="JG10" s="18"/>
      <c r="JH10" s="18"/>
      <c r="JI10" s="18"/>
      <c r="JJ10" s="18"/>
      <c r="JK10" s="18"/>
      <c r="JL10" s="18"/>
      <c r="JM10" s="18"/>
      <c r="JN10" s="18"/>
      <c r="JO10" s="18"/>
      <c r="JP10" s="18"/>
      <c r="JQ10" s="18"/>
      <c r="JR10" s="18"/>
      <c r="JS10" s="18"/>
      <c r="JT10" s="18"/>
      <c r="JU10" s="18"/>
      <c r="JV10" s="18"/>
      <c r="JW10" s="18"/>
      <c r="JX10" s="18"/>
      <c r="JY10" s="18"/>
      <c r="JZ10" s="18"/>
      <c r="KA10" s="18"/>
      <c r="KB10" s="18"/>
      <c r="KC10" s="18"/>
      <c r="KD10" s="18"/>
      <c r="KE10" s="18"/>
      <c r="KF10" s="18"/>
      <c r="KG10" s="18"/>
      <c r="KH10" s="18"/>
    </row>
    <row r="11" spans="1:294" s="22" customFormat="1" ht="126">
      <c r="A11" s="11" t="s">
        <v>42</v>
      </c>
      <c r="B11" s="13" t="s">
        <v>16</v>
      </c>
      <c r="C11" s="11"/>
      <c r="D11" s="13"/>
      <c r="E11" s="14" t="s">
        <v>18</v>
      </c>
      <c r="F11" s="11" t="s">
        <v>43</v>
      </c>
      <c r="G11" s="14" t="s">
        <v>44</v>
      </c>
      <c r="H11" s="14" t="s">
        <v>44</v>
      </c>
      <c r="I11" s="11" t="s">
        <v>45</v>
      </c>
      <c r="J11" s="11" t="s">
        <v>46</v>
      </c>
      <c r="K11" s="21">
        <v>1173</v>
      </c>
      <c r="L11" s="17">
        <f t="shared" si="0"/>
        <v>0.56394230769230769</v>
      </c>
      <c r="M11" s="11"/>
      <c r="N11" s="18"/>
      <c r="O11" s="18"/>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7"/>
      <c r="CU11" s="7"/>
      <c r="CV11" s="7"/>
      <c r="CW11" s="7"/>
      <c r="CX11" s="7"/>
      <c r="CY11" s="7"/>
      <c r="CZ11" s="7"/>
      <c r="DA11" s="7"/>
      <c r="DB11" s="7"/>
      <c r="DC11" s="7"/>
      <c r="DD11" s="7"/>
      <c r="DE11" s="7"/>
      <c r="DF11" s="7"/>
      <c r="DG11" s="7"/>
      <c r="DH11" s="7"/>
      <c r="DI11" s="7"/>
      <c r="DJ11" s="7"/>
      <c r="DK11" s="7"/>
      <c r="DL11" s="7"/>
      <c r="DM11" s="7"/>
      <c r="DN11" s="7"/>
      <c r="DO11" s="7"/>
      <c r="DP11" s="7"/>
      <c r="DQ11" s="7"/>
      <c r="DR11" s="7"/>
      <c r="DS11" s="7"/>
      <c r="DT11" s="7"/>
      <c r="DU11" s="7"/>
      <c r="DV11" s="7"/>
      <c r="DW11" s="7"/>
      <c r="DX11" s="7"/>
      <c r="DY11" s="7"/>
      <c r="DZ11" s="7"/>
      <c r="EA11" s="7"/>
      <c r="EB11" s="7"/>
      <c r="EC11" s="7"/>
      <c r="ED11" s="7"/>
      <c r="EE11" s="7"/>
      <c r="EF11" s="7"/>
      <c r="EG11" s="7"/>
      <c r="EH11" s="7"/>
      <c r="EI11" s="7"/>
      <c r="EJ11" s="7"/>
      <c r="EK11" s="7"/>
      <c r="EL11" s="7"/>
      <c r="EM11" s="7"/>
      <c r="EN11" s="7"/>
      <c r="EO11" s="7"/>
      <c r="EP11" s="7"/>
      <c r="EQ11" s="7"/>
      <c r="ER11" s="7"/>
      <c r="ES11" s="7"/>
      <c r="ET11" s="7"/>
      <c r="EU11" s="7"/>
      <c r="EV11" s="7"/>
      <c r="EW11" s="7"/>
      <c r="EX11" s="7"/>
      <c r="EY11" s="7"/>
      <c r="EZ11" s="7"/>
      <c r="FA11" s="7"/>
      <c r="FB11" s="7"/>
      <c r="FC11" s="7"/>
      <c r="FD11" s="7"/>
      <c r="FE11" s="7"/>
      <c r="FF11" s="7"/>
      <c r="FG11" s="7"/>
      <c r="FH11" s="7"/>
      <c r="FI11" s="7"/>
      <c r="FJ11" s="7"/>
      <c r="FK11" s="7"/>
      <c r="FL11" s="7"/>
      <c r="FM11" s="7"/>
      <c r="FN11" s="7"/>
      <c r="FO11" s="7"/>
      <c r="FP11" s="7"/>
      <c r="FQ11" s="7"/>
      <c r="FR11" s="7"/>
      <c r="FS11" s="7"/>
      <c r="FT11" s="7"/>
      <c r="FU11" s="7"/>
      <c r="FV11" s="7"/>
      <c r="FW11" s="7"/>
      <c r="FX11" s="7"/>
      <c r="FY11" s="7"/>
      <c r="FZ11" s="7"/>
      <c r="GA11" s="7"/>
      <c r="GB11" s="7"/>
      <c r="GC11" s="7"/>
      <c r="GD11" s="7"/>
      <c r="GE11" s="7"/>
      <c r="GF11" s="7"/>
      <c r="GG11" s="7"/>
      <c r="GH11" s="7"/>
      <c r="GI11" s="7"/>
      <c r="GJ11" s="7"/>
      <c r="GK11" s="7"/>
      <c r="GL11" s="7"/>
      <c r="GM11" s="7"/>
      <c r="GN11" s="7"/>
      <c r="GO11" s="7"/>
      <c r="GP11" s="7"/>
      <c r="GQ11" s="7"/>
      <c r="GR11" s="7"/>
      <c r="GS11" s="7"/>
      <c r="GT11" s="7"/>
      <c r="GU11" s="7"/>
      <c r="GV11" s="7"/>
      <c r="GW11" s="7"/>
      <c r="GX11" s="7"/>
      <c r="GY11" s="7"/>
      <c r="GZ11" s="7"/>
      <c r="HA11" s="7"/>
      <c r="HB11" s="7"/>
      <c r="HC11" s="7"/>
      <c r="HD11" s="7"/>
      <c r="HE11" s="7"/>
      <c r="HF11" s="7"/>
      <c r="HG11" s="7"/>
      <c r="HH11" s="7"/>
      <c r="HI11" s="7"/>
      <c r="HJ11" s="7"/>
      <c r="HK11" s="7"/>
      <c r="HL11" s="7"/>
      <c r="HM11" s="7"/>
      <c r="HN11" s="7"/>
      <c r="HO11" s="7"/>
      <c r="HP11" s="7"/>
      <c r="HQ11" s="7"/>
      <c r="HR11" s="7"/>
      <c r="HS11" s="7"/>
      <c r="HT11" s="7"/>
      <c r="HU11" s="7"/>
      <c r="HV11" s="7"/>
      <c r="HW11" s="7"/>
      <c r="HX11" s="7"/>
      <c r="HY11" s="7"/>
      <c r="HZ11" s="7"/>
      <c r="IA11" s="7"/>
      <c r="IB11" s="7"/>
      <c r="IC11" s="7"/>
      <c r="ID11" s="7"/>
      <c r="IE11" s="7"/>
      <c r="IF11" s="7"/>
      <c r="IG11" s="7"/>
      <c r="IH11" s="7"/>
      <c r="II11" s="7"/>
      <c r="IJ11" s="7"/>
      <c r="IK11" s="7"/>
      <c r="IL11" s="7"/>
      <c r="IM11" s="7"/>
      <c r="IN11" s="7"/>
      <c r="IO11" s="7"/>
      <c r="IP11" s="7"/>
      <c r="IQ11" s="7"/>
      <c r="IR11" s="7"/>
      <c r="IS11" s="7"/>
      <c r="IT11" s="7"/>
      <c r="IU11" s="7"/>
      <c r="IV11" s="7"/>
      <c r="IW11" s="7"/>
      <c r="IX11" s="7"/>
      <c r="IY11" s="7"/>
      <c r="IZ11" s="7"/>
      <c r="JA11" s="7"/>
      <c r="JB11" s="7"/>
      <c r="JC11" s="7"/>
      <c r="JD11" s="7"/>
      <c r="JE11" s="7"/>
      <c r="JF11" s="7"/>
      <c r="JG11" s="7"/>
      <c r="JH11" s="7"/>
      <c r="JI11" s="7"/>
      <c r="JJ11" s="7"/>
      <c r="JK11" s="7"/>
      <c r="JL11" s="7"/>
      <c r="JM11" s="7"/>
      <c r="JN11" s="7"/>
      <c r="JO11" s="7"/>
      <c r="JP11" s="7"/>
      <c r="JQ11" s="7"/>
      <c r="JR11" s="7"/>
      <c r="JS11" s="7"/>
      <c r="JT11" s="7"/>
      <c r="JU11" s="7"/>
      <c r="JV11" s="7"/>
      <c r="JW11" s="7"/>
      <c r="JX11" s="7"/>
      <c r="JY11" s="7"/>
      <c r="JZ11" s="7"/>
      <c r="KA11" s="7"/>
      <c r="KB11" s="7"/>
      <c r="KC11" s="7"/>
      <c r="KD11" s="7"/>
      <c r="KE11" s="7"/>
      <c r="KF11" s="7"/>
      <c r="KG11" s="7"/>
      <c r="KH11" s="7"/>
    </row>
    <row r="12" spans="1:294" s="22" customFormat="1" ht="56">
      <c r="A12" s="11" t="s">
        <v>47</v>
      </c>
      <c r="B12" s="13" t="s">
        <v>16</v>
      </c>
      <c r="C12" s="11"/>
      <c r="D12" s="13"/>
      <c r="E12" s="14" t="s">
        <v>48</v>
      </c>
      <c r="F12" s="11" t="s">
        <v>49</v>
      </c>
      <c r="G12" s="11" t="s">
        <v>50</v>
      </c>
      <c r="H12" s="14"/>
      <c r="I12" s="11"/>
      <c r="J12" s="11" t="s">
        <v>51</v>
      </c>
      <c r="K12" s="21">
        <v>1282</v>
      </c>
      <c r="L12" s="17">
        <f t="shared" si="0"/>
        <v>0.61634615384615388</v>
      </c>
      <c r="M12" s="11"/>
      <c r="N12" s="18"/>
      <c r="O12" s="18"/>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7"/>
      <c r="CU12" s="7"/>
      <c r="CV12" s="7"/>
      <c r="CW12" s="7"/>
      <c r="CX12" s="7"/>
      <c r="CY12" s="7"/>
      <c r="CZ12" s="7"/>
      <c r="DA12" s="7"/>
      <c r="DB12" s="7"/>
      <c r="DC12" s="7"/>
      <c r="DD12" s="7"/>
      <c r="DE12" s="7"/>
      <c r="DF12" s="7"/>
      <c r="DG12" s="7"/>
      <c r="DH12" s="7"/>
      <c r="DI12" s="7"/>
      <c r="DJ12" s="7"/>
      <c r="DK12" s="7"/>
      <c r="DL12" s="7"/>
      <c r="DM12" s="7"/>
      <c r="DN12" s="7"/>
      <c r="DO12" s="7"/>
      <c r="DP12" s="7"/>
      <c r="DQ12" s="7"/>
      <c r="DR12" s="7"/>
      <c r="DS12" s="7"/>
      <c r="DT12" s="7"/>
      <c r="DU12" s="7"/>
      <c r="DV12" s="7"/>
      <c r="DW12" s="7"/>
      <c r="DX12" s="7"/>
      <c r="DY12" s="7"/>
      <c r="DZ12" s="7"/>
      <c r="EA12" s="7"/>
      <c r="EB12" s="7"/>
      <c r="EC12" s="7"/>
      <c r="ED12" s="7"/>
      <c r="EE12" s="7"/>
      <c r="EF12" s="7"/>
      <c r="EG12" s="7"/>
      <c r="EH12" s="7"/>
      <c r="EI12" s="7"/>
      <c r="EJ12" s="7"/>
      <c r="EK12" s="7"/>
      <c r="EL12" s="7"/>
      <c r="EM12" s="7"/>
      <c r="EN12" s="7"/>
      <c r="EO12" s="7"/>
      <c r="EP12" s="7"/>
      <c r="EQ12" s="7"/>
      <c r="ER12" s="7"/>
      <c r="ES12" s="7"/>
      <c r="ET12" s="7"/>
      <c r="EU12" s="7"/>
      <c r="EV12" s="7"/>
      <c r="EW12" s="7"/>
      <c r="EX12" s="7"/>
      <c r="EY12" s="7"/>
      <c r="EZ12" s="7"/>
      <c r="FA12" s="7"/>
      <c r="FB12" s="7"/>
      <c r="FC12" s="7"/>
      <c r="FD12" s="7"/>
      <c r="FE12" s="7"/>
      <c r="FF12" s="7"/>
      <c r="FG12" s="7"/>
      <c r="FH12" s="7"/>
      <c r="FI12" s="7"/>
      <c r="FJ12" s="7"/>
      <c r="FK12" s="7"/>
      <c r="FL12" s="7"/>
      <c r="FM12" s="7"/>
      <c r="FN12" s="7"/>
      <c r="FO12" s="7"/>
      <c r="FP12" s="7"/>
      <c r="FQ12" s="7"/>
      <c r="FR12" s="7"/>
      <c r="FS12" s="7"/>
      <c r="FT12" s="7"/>
      <c r="FU12" s="7"/>
      <c r="FV12" s="7"/>
      <c r="FW12" s="7"/>
      <c r="FX12" s="7"/>
      <c r="FY12" s="7"/>
      <c r="FZ12" s="7"/>
      <c r="GA12" s="7"/>
      <c r="GB12" s="7"/>
      <c r="GC12" s="7"/>
      <c r="GD12" s="7"/>
      <c r="GE12" s="7"/>
      <c r="GF12" s="7"/>
      <c r="GG12" s="7"/>
      <c r="GH12" s="7"/>
      <c r="GI12" s="7"/>
      <c r="GJ12" s="7"/>
      <c r="GK12" s="7"/>
      <c r="GL12" s="7"/>
      <c r="GM12" s="7"/>
      <c r="GN12" s="7"/>
      <c r="GO12" s="7"/>
      <c r="GP12" s="7"/>
      <c r="GQ12" s="7"/>
      <c r="GR12" s="7"/>
      <c r="GS12" s="7"/>
      <c r="GT12" s="7"/>
      <c r="GU12" s="7"/>
      <c r="GV12" s="7"/>
      <c r="GW12" s="7"/>
      <c r="GX12" s="7"/>
      <c r="GY12" s="7"/>
      <c r="GZ12" s="7"/>
      <c r="HA12" s="7"/>
      <c r="HB12" s="7"/>
      <c r="HC12" s="7"/>
      <c r="HD12" s="7"/>
      <c r="HE12" s="7"/>
      <c r="HF12" s="7"/>
      <c r="HG12" s="7"/>
      <c r="HH12" s="7"/>
      <c r="HI12" s="7"/>
      <c r="HJ12" s="7"/>
      <c r="HK12" s="7"/>
      <c r="HL12" s="7"/>
      <c r="HM12" s="7"/>
      <c r="HN12" s="7"/>
      <c r="HO12" s="7"/>
      <c r="HP12" s="7"/>
      <c r="HQ12" s="7"/>
      <c r="HR12" s="7"/>
      <c r="HS12" s="7"/>
      <c r="HT12" s="7"/>
      <c r="HU12" s="7"/>
      <c r="HV12" s="7"/>
      <c r="HW12" s="7"/>
      <c r="HX12" s="7"/>
      <c r="HY12" s="7"/>
      <c r="HZ12" s="7"/>
      <c r="IA12" s="7"/>
      <c r="IB12" s="7"/>
      <c r="IC12" s="7"/>
      <c r="ID12" s="7"/>
      <c r="IE12" s="7"/>
      <c r="IF12" s="7"/>
      <c r="IG12" s="7"/>
      <c r="IH12" s="7"/>
      <c r="II12" s="7"/>
      <c r="IJ12" s="7"/>
      <c r="IK12" s="7"/>
      <c r="IL12" s="7"/>
      <c r="IM12" s="7"/>
      <c r="IN12" s="7"/>
      <c r="IO12" s="7"/>
      <c r="IP12" s="7"/>
      <c r="IQ12" s="7"/>
      <c r="IR12" s="7"/>
      <c r="IS12" s="7"/>
      <c r="IT12" s="7"/>
      <c r="IU12" s="7"/>
      <c r="IV12" s="7"/>
      <c r="IW12" s="7"/>
      <c r="IX12" s="7"/>
      <c r="IY12" s="7"/>
      <c r="IZ12" s="7"/>
      <c r="JA12" s="7"/>
      <c r="JB12" s="7"/>
      <c r="JC12" s="7"/>
      <c r="JD12" s="7"/>
      <c r="JE12" s="7"/>
      <c r="JF12" s="7"/>
      <c r="JG12" s="7"/>
      <c r="JH12" s="7"/>
      <c r="JI12" s="7"/>
      <c r="JJ12" s="7"/>
      <c r="JK12" s="7"/>
      <c r="JL12" s="7"/>
      <c r="JM12" s="7"/>
      <c r="JN12" s="7"/>
      <c r="JO12" s="7"/>
      <c r="JP12" s="7"/>
      <c r="JQ12" s="7"/>
      <c r="JR12" s="7"/>
      <c r="JS12" s="7"/>
      <c r="JT12" s="7"/>
      <c r="JU12" s="7"/>
      <c r="JV12" s="7"/>
      <c r="JW12" s="7"/>
      <c r="JX12" s="7"/>
      <c r="JY12" s="7"/>
      <c r="JZ12" s="7"/>
      <c r="KA12" s="7"/>
      <c r="KB12" s="7"/>
      <c r="KC12" s="7"/>
      <c r="KD12" s="7"/>
      <c r="KE12" s="7"/>
      <c r="KF12" s="7"/>
      <c r="KG12" s="7"/>
      <c r="KH12" s="7"/>
    </row>
    <row r="13" spans="1:294" s="22" customFormat="1" ht="70">
      <c r="A13" s="11" t="s">
        <v>52</v>
      </c>
      <c r="B13" s="13" t="s">
        <v>16</v>
      </c>
      <c r="C13" s="11"/>
      <c r="D13" s="13"/>
      <c r="E13" s="14" t="s">
        <v>53</v>
      </c>
      <c r="F13" s="11" t="s">
        <v>54</v>
      </c>
      <c r="G13" s="11" t="s">
        <v>54</v>
      </c>
      <c r="H13" s="11" t="s">
        <v>54</v>
      </c>
      <c r="I13" s="11"/>
      <c r="J13" s="11" t="s">
        <v>55</v>
      </c>
      <c r="K13" s="21">
        <f>575+363+36</f>
        <v>974</v>
      </c>
      <c r="L13" s="17">
        <f t="shared" si="0"/>
        <v>0.46826923076923077</v>
      </c>
      <c r="M13" s="11"/>
      <c r="N13" s="18"/>
      <c r="O13" s="18"/>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7"/>
      <c r="CU13" s="7"/>
      <c r="CV13" s="7"/>
      <c r="CW13" s="7"/>
      <c r="CX13" s="7"/>
      <c r="CY13" s="7"/>
      <c r="CZ13" s="7"/>
      <c r="DA13" s="7"/>
      <c r="DB13" s="7"/>
      <c r="DC13" s="7"/>
      <c r="DD13" s="7"/>
      <c r="DE13" s="7"/>
      <c r="DF13" s="7"/>
      <c r="DG13" s="7"/>
      <c r="DH13" s="7"/>
      <c r="DI13" s="7"/>
      <c r="DJ13" s="7"/>
      <c r="DK13" s="7"/>
      <c r="DL13" s="7"/>
      <c r="DM13" s="7"/>
      <c r="DN13" s="7"/>
      <c r="DO13" s="7"/>
      <c r="DP13" s="7"/>
      <c r="DQ13" s="7"/>
      <c r="DR13" s="7"/>
      <c r="DS13" s="7"/>
      <c r="DT13" s="7"/>
      <c r="DU13" s="7"/>
      <c r="DV13" s="7"/>
      <c r="DW13" s="7"/>
      <c r="DX13" s="7"/>
      <c r="DY13" s="7"/>
      <c r="DZ13" s="7"/>
      <c r="EA13" s="7"/>
      <c r="EB13" s="7"/>
      <c r="EC13" s="7"/>
      <c r="ED13" s="7"/>
      <c r="EE13" s="7"/>
      <c r="EF13" s="7"/>
      <c r="EG13" s="7"/>
      <c r="EH13" s="7"/>
      <c r="EI13" s="7"/>
      <c r="EJ13" s="7"/>
      <c r="EK13" s="7"/>
      <c r="EL13" s="7"/>
      <c r="EM13" s="7"/>
      <c r="EN13" s="7"/>
      <c r="EO13" s="7"/>
      <c r="EP13" s="7"/>
      <c r="EQ13" s="7"/>
      <c r="ER13" s="7"/>
      <c r="ES13" s="7"/>
      <c r="ET13" s="7"/>
      <c r="EU13" s="7"/>
      <c r="EV13" s="7"/>
      <c r="EW13" s="7"/>
      <c r="EX13" s="7"/>
      <c r="EY13" s="7"/>
      <c r="EZ13" s="7"/>
      <c r="FA13" s="7"/>
      <c r="FB13" s="7"/>
      <c r="FC13" s="7"/>
      <c r="FD13" s="7"/>
      <c r="FE13" s="7"/>
      <c r="FF13" s="7"/>
      <c r="FG13" s="7"/>
      <c r="FH13" s="7"/>
      <c r="FI13" s="7"/>
      <c r="FJ13" s="7"/>
      <c r="FK13" s="7"/>
      <c r="FL13" s="7"/>
      <c r="FM13" s="7"/>
      <c r="FN13" s="7"/>
      <c r="FO13" s="7"/>
      <c r="FP13" s="7"/>
      <c r="FQ13" s="7"/>
      <c r="FR13" s="7"/>
      <c r="FS13" s="7"/>
      <c r="FT13" s="7"/>
      <c r="FU13" s="7"/>
      <c r="FV13" s="7"/>
      <c r="FW13" s="7"/>
      <c r="FX13" s="7"/>
      <c r="FY13" s="7"/>
      <c r="FZ13" s="7"/>
      <c r="GA13" s="7"/>
      <c r="GB13" s="7"/>
      <c r="GC13" s="7"/>
      <c r="GD13" s="7"/>
      <c r="GE13" s="7"/>
      <c r="GF13" s="7"/>
      <c r="GG13" s="7"/>
      <c r="GH13" s="7"/>
      <c r="GI13" s="7"/>
      <c r="GJ13" s="7"/>
      <c r="GK13" s="7"/>
      <c r="GL13" s="7"/>
      <c r="GM13" s="7"/>
      <c r="GN13" s="7"/>
      <c r="GO13" s="7"/>
      <c r="GP13" s="7"/>
      <c r="GQ13" s="7"/>
      <c r="GR13" s="7"/>
      <c r="GS13" s="7"/>
      <c r="GT13" s="7"/>
      <c r="GU13" s="7"/>
      <c r="GV13" s="7"/>
      <c r="GW13" s="7"/>
      <c r="GX13" s="7"/>
      <c r="GY13" s="7"/>
      <c r="GZ13" s="7"/>
      <c r="HA13" s="7"/>
      <c r="HB13" s="7"/>
      <c r="HC13" s="7"/>
      <c r="HD13" s="7"/>
      <c r="HE13" s="7"/>
      <c r="HF13" s="7"/>
      <c r="HG13" s="7"/>
      <c r="HH13" s="7"/>
      <c r="HI13" s="7"/>
      <c r="HJ13" s="7"/>
      <c r="HK13" s="7"/>
      <c r="HL13" s="7"/>
      <c r="HM13" s="7"/>
      <c r="HN13" s="7"/>
      <c r="HO13" s="7"/>
      <c r="HP13" s="7"/>
      <c r="HQ13" s="7"/>
      <c r="HR13" s="7"/>
      <c r="HS13" s="7"/>
      <c r="HT13" s="7"/>
      <c r="HU13" s="7"/>
      <c r="HV13" s="7"/>
      <c r="HW13" s="7"/>
      <c r="HX13" s="7"/>
      <c r="HY13" s="7"/>
      <c r="HZ13" s="7"/>
      <c r="IA13" s="7"/>
      <c r="IB13" s="7"/>
      <c r="IC13" s="7"/>
      <c r="ID13" s="7"/>
      <c r="IE13" s="7"/>
      <c r="IF13" s="7"/>
      <c r="IG13" s="7"/>
      <c r="IH13" s="7"/>
      <c r="II13" s="7"/>
      <c r="IJ13" s="7"/>
      <c r="IK13" s="7"/>
      <c r="IL13" s="7"/>
      <c r="IM13" s="7"/>
      <c r="IN13" s="7"/>
      <c r="IO13" s="7"/>
      <c r="IP13" s="7"/>
      <c r="IQ13" s="7"/>
      <c r="IR13" s="7"/>
      <c r="IS13" s="7"/>
      <c r="IT13" s="7"/>
      <c r="IU13" s="7"/>
      <c r="IV13" s="7"/>
      <c r="IW13" s="7"/>
      <c r="IX13" s="7"/>
      <c r="IY13" s="7"/>
      <c r="IZ13" s="7"/>
      <c r="JA13" s="7"/>
      <c r="JB13" s="7"/>
      <c r="JC13" s="7"/>
      <c r="JD13" s="7"/>
      <c r="JE13" s="7"/>
      <c r="JF13" s="7"/>
      <c r="JG13" s="7"/>
      <c r="JH13" s="7"/>
      <c r="JI13" s="7"/>
      <c r="JJ13" s="7"/>
      <c r="JK13" s="7"/>
      <c r="JL13" s="7"/>
      <c r="JM13" s="7"/>
      <c r="JN13" s="7"/>
      <c r="JO13" s="7"/>
      <c r="JP13" s="7"/>
      <c r="JQ13" s="7"/>
      <c r="JR13" s="7"/>
      <c r="JS13" s="7"/>
      <c r="JT13" s="7"/>
      <c r="JU13" s="7"/>
      <c r="JV13" s="7"/>
      <c r="JW13" s="7"/>
      <c r="JX13" s="7"/>
      <c r="JY13" s="7"/>
      <c r="JZ13" s="7"/>
      <c r="KA13" s="7"/>
      <c r="KB13" s="7"/>
      <c r="KC13" s="7"/>
      <c r="KD13" s="7"/>
      <c r="KE13" s="7"/>
      <c r="KF13" s="7"/>
      <c r="KG13" s="7"/>
      <c r="KH13" s="7"/>
    </row>
    <row r="14" spans="1:294" s="22" customFormat="1" ht="56">
      <c r="A14" s="14" t="s">
        <v>56</v>
      </c>
      <c r="B14" s="13" t="s">
        <v>16</v>
      </c>
      <c r="C14" s="14" t="s">
        <v>57</v>
      </c>
      <c r="D14" s="23"/>
      <c r="E14" s="14" t="s">
        <v>58</v>
      </c>
      <c r="F14" s="11" t="s">
        <v>59</v>
      </c>
      <c r="G14" s="11" t="s">
        <v>59</v>
      </c>
      <c r="H14" s="11" t="s">
        <v>59</v>
      </c>
      <c r="I14" s="11" t="s">
        <v>60</v>
      </c>
      <c r="J14" s="11" t="s">
        <v>61</v>
      </c>
      <c r="K14" s="21">
        <v>2396</v>
      </c>
      <c r="L14" s="17">
        <f t="shared" si="0"/>
        <v>1.1519230769230768</v>
      </c>
      <c r="M14" s="11"/>
      <c r="N14" s="18"/>
      <c r="O14" s="18"/>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7"/>
      <c r="CU14" s="7"/>
      <c r="CV14" s="7"/>
      <c r="CW14" s="7"/>
      <c r="CX14" s="7"/>
      <c r="CY14" s="7"/>
      <c r="CZ14" s="7"/>
      <c r="DA14" s="7"/>
      <c r="DB14" s="7"/>
      <c r="DC14" s="7"/>
      <c r="DD14" s="7"/>
      <c r="DE14" s="7"/>
      <c r="DF14" s="7"/>
      <c r="DG14" s="7"/>
      <c r="DH14" s="7"/>
      <c r="DI14" s="7"/>
      <c r="DJ14" s="7"/>
      <c r="DK14" s="7"/>
      <c r="DL14" s="7"/>
      <c r="DM14" s="7"/>
      <c r="DN14" s="7"/>
      <c r="DO14" s="7"/>
      <c r="DP14" s="7"/>
      <c r="DQ14" s="7"/>
      <c r="DR14" s="7"/>
      <c r="DS14" s="7"/>
      <c r="DT14" s="7"/>
      <c r="DU14" s="7"/>
      <c r="DV14" s="7"/>
      <c r="DW14" s="7"/>
      <c r="DX14" s="7"/>
      <c r="DY14" s="7"/>
      <c r="DZ14" s="7"/>
      <c r="EA14" s="7"/>
      <c r="EB14" s="7"/>
      <c r="EC14" s="7"/>
      <c r="ED14" s="7"/>
      <c r="EE14" s="7"/>
      <c r="EF14" s="7"/>
      <c r="EG14" s="7"/>
      <c r="EH14" s="7"/>
      <c r="EI14" s="7"/>
      <c r="EJ14" s="7"/>
      <c r="EK14" s="7"/>
      <c r="EL14" s="7"/>
      <c r="EM14" s="7"/>
      <c r="EN14" s="7"/>
      <c r="EO14" s="7"/>
      <c r="EP14" s="7"/>
      <c r="EQ14" s="7"/>
      <c r="ER14" s="7"/>
      <c r="ES14" s="7"/>
      <c r="ET14" s="7"/>
      <c r="EU14" s="7"/>
      <c r="EV14" s="7"/>
      <c r="EW14" s="7"/>
      <c r="EX14" s="7"/>
      <c r="EY14" s="7"/>
      <c r="EZ14" s="7"/>
      <c r="FA14" s="7"/>
      <c r="FB14" s="7"/>
      <c r="FC14" s="7"/>
      <c r="FD14" s="7"/>
      <c r="FE14" s="7"/>
      <c r="FF14" s="7"/>
      <c r="FG14" s="7"/>
      <c r="FH14" s="7"/>
      <c r="FI14" s="7"/>
      <c r="FJ14" s="7"/>
      <c r="FK14" s="7"/>
      <c r="FL14" s="7"/>
      <c r="FM14" s="7"/>
      <c r="FN14" s="7"/>
      <c r="FO14" s="7"/>
      <c r="FP14" s="7"/>
      <c r="FQ14" s="7"/>
      <c r="FR14" s="7"/>
      <c r="FS14" s="7"/>
      <c r="FT14" s="7"/>
      <c r="FU14" s="7"/>
      <c r="FV14" s="7"/>
      <c r="FW14" s="7"/>
      <c r="FX14" s="7"/>
      <c r="FY14" s="7"/>
      <c r="FZ14" s="7"/>
      <c r="GA14" s="7"/>
      <c r="GB14" s="7"/>
      <c r="GC14" s="7"/>
      <c r="GD14" s="7"/>
      <c r="GE14" s="7"/>
      <c r="GF14" s="7"/>
      <c r="GG14" s="7"/>
      <c r="GH14" s="7"/>
      <c r="GI14" s="7"/>
      <c r="GJ14" s="7"/>
      <c r="GK14" s="7"/>
      <c r="GL14" s="7"/>
      <c r="GM14" s="7"/>
      <c r="GN14" s="7"/>
      <c r="GO14" s="7"/>
      <c r="GP14" s="7"/>
      <c r="GQ14" s="7"/>
      <c r="GR14" s="7"/>
      <c r="GS14" s="7"/>
      <c r="GT14" s="7"/>
      <c r="GU14" s="7"/>
      <c r="GV14" s="7"/>
      <c r="GW14" s="7"/>
      <c r="GX14" s="7"/>
      <c r="GY14" s="7"/>
      <c r="GZ14" s="7"/>
      <c r="HA14" s="7"/>
      <c r="HB14" s="7"/>
      <c r="HC14" s="7"/>
      <c r="HD14" s="7"/>
      <c r="HE14" s="7"/>
      <c r="HF14" s="7"/>
      <c r="HG14" s="7"/>
      <c r="HH14" s="7"/>
      <c r="HI14" s="7"/>
      <c r="HJ14" s="7"/>
      <c r="HK14" s="7"/>
      <c r="HL14" s="7"/>
      <c r="HM14" s="7"/>
      <c r="HN14" s="7"/>
      <c r="HO14" s="7"/>
      <c r="HP14" s="7"/>
      <c r="HQ14" s="7"/>
      <c r="HR14" s="7"/>
      <c r="HS14" s="7"/>
      <c r="HT14" s="7"/>
      <c r="HU14" s="7"/>
      <c r="HV14" s="7"/>
      <c r="HW14" s="7"/>
      <c r="HX14" s="7"/>
      <c r="HY14" s="7"/>
      <c r="HZ14" s="7"/>
      <c r="IA14" s="7"/>
      <c r="IB14" s="7"/>
      <c r="IC14" s="7"/>
      <c r="ID14" s="7"/>
      <c r="IE14" s="7"/>
      <c r="IF14" s="7"/>
      <c r="IG14" s="7"/>
      <c r="IH14" s="7"/>
      <c r="II14" s="7"/>
      <c r="IJ14" s="7"/>
      <c r="IK14" s="7"/>
      <c r="IL14" s="7"/>
      <c r="IM14" s="7"/>
      <c r="IN14" s="7"/>
      <c r="IO14" s="7"/>
      <c r="IP14" s="7"/>
      <c r="IQ14" s="7"/>
      <c r="IR14" s="7"/>
      <c r="IS14" s="7"/>
      <c r="IT14" s="7"/>
      <c r="IU14" s="7"/>
      <c r="IV14" s="7"/>
      <c r="IW14" s="7"/>
      <c r="IX14" s="7"/>
      <c r="IY14" s="7"/>
      <c r="IZ14" s="7"/>
      <c r="JA14" s="7"/>
      <c r="JB14" s="7"/>
      <c r="JC14" s="7"/>
      <c r="JD14" s="7"/>
      <c r="JE14" s="7"/>
      <c r="JF14" s="7"/>
      <c r="JG14" s="7"/>
      <c r="JH14" s="7"/>
      <c r="JI14" s="7"/>
      <c r="JJ14" s="7"/>
      <c r="JK14" s="7"/>
      <c r="JL14" s="7"/>
      <c r="JM14" s="7"/>
      <c r="JN14" s="7"/>
      <c r="JO14" s="7"/>
      <c r="JP14" s="7"/>
      <c r="JQ14" s="7"/>
      <c r="JR14" s="7"/>
      <c r="JS14" s="7"/>
      <c r="JT14" s="7"/>
      <c r="JU14" s="7"/>
      <c r="JV14" s="7"/>
      <c r="JW14" s="7"/>
      <c r="JX14" s="7"/>
      <c r="JY14" s="7"/>
      <c r="JZ14" s="7"/>
      <c r="KA14" s="7"/>
      <c r="KB14" s="7"/>
      <c r="KC14" s="7"/>
      <c r="KD14" s="7"/>
      <c r="KE14" s="7"/>
      <c r="KF14" s="7"/>
      <c r="KG14" s="7"/>
      <c r="KH14" s="7"/>
    </row>
    <row r="15" spans="1:294" s="22" customFormat="1" ht="28">
      <c r="A15" s="11" t="s">
        <v>62</v>
      </c>
      <c r="B15" s="13" t="s">
        <v>16</v>
      </c>
      <c r="C15" s="11"/>
      <c r="D15" s="13"/>
      <c r="E15" s="14" t="s">
        <v>63</v>
      </c>
      <c r="F15" s="11" t="s">
        <v>59</v>
      </c>
      <c r="G15" s="11" t="s">
        <v>59</v>
      </c>
      <c r="H15" s="11" t="s">
        <v>59</v>
      </c>
      <c r="I15" s="11" t="s">
        <v>64</v>
      </c>
      <c r="J15" s="11"/>
      <c r="K15" s="21">
        <v>596</v>
      </c>
      <c r="L15" s="17">
        <f t="shared" si="0"/>
        <v>0.28653846153846152</v>
      </c>
      <c r="M15" s="11"/>
      <c r="N15" s="18"/>
      <c r="O15" s="18"/>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7"/>
      <c r="CU15" s="7"/>
      <c r="CV15" s="7"/>
      <c r="CW15" s="7"/>
      <c r="CX15" s="7"/>
      <c r="CY15" s="7"/>
      <c r="CZ15" s="7"/>
      <c r="DA15" s="7"/>
      <c r="DB15" s="7"/>
      <c r="DC15" s="7"/>
      <c r="DD15" s="7"/>
      <c r="DE15" s="7"/>
      <c r="DF15" s="7"/>
      <c r="DG15" s="7"/>
      <c r="DH15" s="7"/>
      <c r="DI15" s="7"/>
      <c r="DJ15" s="7"/>
      <c r="DK15" s="7"/>
      <c r="DL15" s="7"/>
      <c r="DM15" s="7"/>
      <c r="DN15" s="7"/>
      <c r="DO15" s="7"/>
      <c r="DP15" s="7"/>
      <c r="DQ15" s="7"/>
      <c r="DR15" s="7"/>
      <c r="DS15" s="7"/>
      <c r="DT15" s="7"/>
      <c r="DU15" s="7"/>
      <c r="DV15" s="7"/>
      <c r="DW15" s="7"/>
      <c r="DX15" s="7"/>
      <c r="DY15" s="7"/>
      <c r="DZ15" s="7"/>
      <c r="EA15" s="7"/>
      <c r="EB15" s="7"/>
      <c r="EC15" s="7"/>
      <c r="ED15" s="7"/>
      <c r="EE15" s="7"/>
      <c r="EF15" s="7"/>
      <c r="EG15" s="7"/>
      <c r="EH15" s="7"/>
      <c r="EI15" s="7"/>
      <c r="EJ15" s="7"/>
      <c r="EK15" s="7"/>
      <c r="EL15" s="7"/>
      <c r="EM15" s="7"/>
      <c r="EN15" s="7"/>
      <c r="EO15" s="7"/>
      <c r="EP15" s="7"/>
      <c r="EQ15" s="7"/>
      <c r="ER15" s="7"/>
      <c r="ES15" s="7"/>
      <c r="ET15" s="7"/>
      <c r="EU15" s="7"/>
      <c r="EV15" s="7"/>
      <c r="EW15" s="7"/>
      <c r="EX15" s="7"/>
      <c r="EY15" s="7"/>
      <c r="EZ15" s="7"/>
      <c r="FA15" s="7"/>
      <c r="FB15" s="7"/>
      <c r="FC15" s="7"/>
      <c r="FD15" s="7"/>
      <c r="FE15" s="7"/>
      <c r="FF15" s="7"/>
      <c r="FG15" s="7"/>
      <c r="FH15" s="7"/>
      <c r="FI15" s="7"/>
      <c r="FJ15" s="7"/>
      <c r="FK15" s="7"/>
      <c r="FL15" s="7"/>
      <c r="FM15" s="7"/>
      <c r="FN15" s="7"/>
      <c r="FO15" s="7"/>
      <c r="FP15" s="7"/>
      <c r="FQ15" s="7"/>
      <c r="FR15" s="7"/>
      <c r="FS15" s="7"/>
      <c r="FT15" s="7"/>
      <c r="FU15" s="7"/>
      <c r="FV15" s="7"/>
      <c r="FW15" s="7"/>
      <c r="FX15" s="7"/>
      <c r="FY15" s="7"/>
      <c r="FZ15" s="7"/>
      <c r="GA15" s="7"/>
      <c r="GB15" s="7"/>
      <c r="GC15" s="7"/>
      <c r="GD15" s="7"/>
      <c r="GE15" s="7"/>
      <c r="GF15" s="7"/>
      <c r="GG15" s="7"/>
      <c r="GH15" s="7"/>
      <c r="GI15" s="7"/>
      <c r="GJ15" s="7"/>
      <c r="GK15" s="7"/>
      <c r="GL15" s="7"/>
      <c r="GM15" s="7"/>
      <c r="GN15" s="7"/>
      <c r="GO15" s="7"/>
      <c r="GP15" s="7"/>
      <c r="GQ15" s="7"/>
      <c r="GR15" s="7"/>
      <c r="GS15" s="7"/>
      <c r="GT15" s="7"/>
      <c r="GU15" s="7"/>
      <c r="GV15" s="7"/>
      <c r="GW15" s="7"/>
      <c r="GX15" s="7"/>
      <c r="GY15" s="7"/>
      <c r="GZ15" s="7"/>
      <c r="HA15" s="7"/>
      <c r="HB15" s="7"/>
      <c r="HC15" s="7"/>
      <c r="HD15" s="7"/>
      <c r="HE15" s="7"/>
      <c r="HF15" s="7"/>
      <c r="HG15" s="7"/>
      <c r="HH15" s="7"/>
      <c r="HI15" s="7"/>
      <c r="HJ15" s="7"/>
      <c r="HK15" s="7"/>
      <c r="HL15" s="7"/>
      <c r="HM15" s="7"/>
      <c r="HN15" s="7"/>
      <c r="HO15" s="7"/>
      <c r="HP15" s="7"/>
      <c r="HQ15" s="7"/>
      <c r="HR15" s="7"/>
      <c r="HS15" s="7"/>
      <c r="HT15" s="7"/>
      <c r="HU15" s="7"/>
      <c r="HV15" s="7"/>
      <c r="HW15" s="7"/>
      <c r="HX15" s="7"/>
      <c r="HY15" s="7"/>
      <c r="HZ15" s="7"/>
      <c r="IA15" s="7"/>
      <c r="IB15" s="7"/>
      <c r="IC15" s="7"/>
      <c r="ID15" s="7"/>
      <c r="IE15" s="7"/>
      <c r="IF15" s="7"/>
      <c r="IG15" s="7"/>
      <c r="IH15" s="7"/>
      <c r="II15" s="7"/>
      <c r="IJ15" s="7"/>
      <c r="IK15" s="7"/>
      <c r="IL15" s="7"/>
      <c r="IM15" s="7"/>
      <c r="IN15" s="7"/>
      <c r="IO15" s="7"/>
      <c r="IP15" s="7"/>
      <c r="IQ15" s="7"/>
      <c r="IR15" s="7"/>
      <c r="IS15" s="7"/>
      <c r="IT15" s="7"/>
      <c r="IU15" s="7"/>
      <c r="IV15" s="7"/>
      <c r="IW15" s="7"/>
      <c r="IX15" s="7"/>
      <c r="IY15" s="7"/>
      <c r="IZ15" s="7"/>
      <c r="JA15" s="7"/>
      <c r="JB15" s="7"/>
      <c r="JC15" s="7"/>
      <c r="JD15" s="7"/>
      <c r="JE15" s="7"/>
      <c r="JF15" s="7"/>
      <c r="JG15" s="7"/>
      <c r="JH15" s="7"/>
      <c r="JI15" s="7"/>
      <c r="JJ15" s="7"/>
      <c r="JK15" s="7"/>
      <c r="JL15" s="7"/>
      <c r="JM15" s="7"/>
      <c r="JN15" s="7"/>
      <c r="JO15" s="7"/>
      <c r="JP15" s="7"/>
      <c r="JQ15" s="7"/>
      <c r="JR15" s="7"/>
      <c r="JS15" s="7"/>
      <c r="JT15" s="7"/>
      <c r="JU15" s="7"/>
      <c r="JV15" s="7"/>
      <c r="JW15" s="7"/>
      <c r="JX15" s="7"/>
      <c r="JY15" s="7"/>
      <c r="JZ15" s="7"/>
      <c r="KA15" s="7"/>
      <c r="KB15" s="7"/>
      <c r="KC15" s="7"/>
      <c r="KD15" s="7"/>
      <c r="KE15" s="7"/>
      <c r="KF15" s="7"/>
      <c r="KG15" s="7"/>
      <c r="KH15" s="7"/>
    </row>
    <row r="16" spans="1:294" s="22" customFormat="1" ht="42">
      <c r="A16" s="11" t="s">
        <v>65</v>
      </c>
      <c r="B16" s="12" t="s">
        <v>16</v>
      </c>
      <c r="C16" s="11" t="s">
        <v>66</v>
      </c>
      <c r="D16" s="11"/>
      <c r="E16" s="11" t="s">
        <v>67</v>
      </c>
      <c r="F16" s="24"/>
      <c r="G16" s="11"/>
      <c r="H16" s="11"/>
      <c r="I16" s="11" t="s">
        <v>68</v>
      </c>
      <c r="J16" s="11"/>
      <c r="K16" s="21"/>
      <c r="L16" s="17"/>
      <c r="M16" s="11"/>
      <c r="N16" s="25">
        <f>800/2080</f>
        <v>0.38461538461538464</v>
      </c>
      <c r="O16" s="18"/>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7"/>
      <c r="CU16" s="7"/>
      <c r="CV16" s="7"/>
      <c r="CW16" s="7"/>
      <c r="CX16" s="7"/>
      <c r="CY16" s="7"/>
      <c r="CZ16" s="7"/>
      <c r="DA16" s="7"/>
      <c r="DB16" s="7"/>
      <c r="DC16" s="7"/>
      <c r="DD16" s="7"/>
      <c r="DE16" s="7"/>
      <c r="DF16" s="7"/>
      <c r="DG16" s="7"/>
      <c r="DH16" s="7"/>
      <c r="DI16" s="7"/>
      <c r="DJ16" s="7"/>
      <c r="DK16" s="7"/>
      <c r="DL16" s="7"/>
      <c r="DM16" s="7"/>
      <c r="DN16" s="7"/>
      <c r="DO16" s="7"/>
      <c r="DP16" s="7"/>
      <c r="DQ16" s="7"/>
      <c r="DR16" s="7"/>
      <c r="DS16" s="7"/>
      <c r="DT16" s="7"/>
      <c r="DU16" s="7"/>
      <c r="DV16" s="7"/>
      <c r="DW16" s="7"/>
      <c r="DX16" s="7"/>
      <c r="DY16" s="7"/>
      <c r="DZ16" s="7"/>
      <c r="EA16" s="7"/>
      <c r="EB16" s="7"/>
      <c r="EC16" s="7"/>
      <c r="ED16" s="7"/>
      <c r="EE16" s="7"/>
      <c r="EF16" s="7"/>
      <c r="EG16" s="7"/>
      <c r="EH16" s="7"/>
      <c r="EI16" s="7"/>
      <c r="EJ16" s="7"/>
      <c r="EK16" s="7"/>
      <c r="EL16" s="7"/>
      <c r="EM16" s="7"/>
      <c r="EN16" s="7"/>
      <c r="EO16" s="7"/>
      <c r="EP16" s="7"/>
      <c r="EQ16" s="7"/>
      <c r="ER16" s="7"/>
      <c r="ES16" s="7"/>
      <c r="ET16" s="7"/>
      <c r="EU16" s="7"/>
      <c r="EV16" s="7"/>
      <c r="EW16" s="7"/>
      <c r="EX16" s="7"/>
      <c r="EY16" s="7"/>
      <c r="EZ16" s="7"/>
      <c r="FA16" s="7"/>
      <c r="FB16" s="7"/>
      <c r="FC16" s="7"/>
      <c r="FD16" s="7"/>
      <c r="FE16" s="7"/>
      <c r="FF16" s="7"/>
      <c r="FG16" s="7"/>
      <c r="FH16" s="7"/>
      <c r="FI16" s="7"/>
      <c r="FJ16" s="7"/>
      <c r="FK16" s="7"/>
      <c r="FL16" s="7"/>
      <c r="FM16" s="7"/>
      <c r="FN16" s="7"/>
      <c r="FO16" s="7"/>
      <c r="FP16" s="7"/>
      <c r="FQ16" s="7"/>
      <c r="FR16" s="7"/>
      <c r="FS16" s="7"/>
      <c r="FT16" s="7"/>
      <c r="FU16" s="7"/>
      <c r="FV16" s="7"/>
      <c r="FW16" s="7"/>
      <c r="FX16" s="7"/>
      <c r="FY16" s="7"/>
      <c r="FZ16" s="7"/>
      <c r="GA16" s="7"/>
      <c r="GB16" s="7"/>
      <c r="GC16" s="7"/>
      <c r="GD16" s="7"/>
      <c r="GE16" s="7"/>
      <c r="GF16" s="7"/>
      <c r="GG16" s="7"/>
      <c r="GH16" s="7"/>
      <c r="GI16" s="7"/>
      <c r="GJ16" s="7"/>
      <c r="GK16" s="7"/>
      <c r="GL16" s="7"/>
      <c r="GM16" s="7"/>
      <c r="GN16" s="7"/>
      <c r="GO16" s="7"/>
      <c r="GP16" s="7"/>
      <c r="GQ16" s="7"/>
      <c r="GR16" s="7"/>
      <c r="GS16" s="7"/>
      <c r="GT16" s="7"/>
      <c r="GU16" s="7"/>
      <c r="GV16" s="7"/>
      <c r="GW16" s="7"/>
      <c r="GX16" s="7"/>
      <c r="GY16" s="7"/>
      <c r="GZ16" s="7"/>
      <c r="HA16" s="7"/>
      <c r="HB16" s="7"/>
      <c r="HC16" s="7"/>
      <c r="HD16" s="7"/>
      <c r="HE16" s="7"/>
      <c r="HF16" s="7"/>
      <c r="HG16" s="7"/>
      <c r="HH16" s="7"/>
      <c r="HI16" s="7"/>
      <c r="HJ16" s="7"/>
      <c r="HK16" s="7"/>
      <c r="HL16" s="7"/>
      <c r="HM16" s="7"/>
      <c r="HN16" s="7"/>
      <c r="HO16" s="7"/>
      <c r="HP16" s="7"/>
      <c r="HQ16" s="7"/>
      <c r="HR16" s="7"/>
      <c r="HS16" s="7"/>
      <c r="HT16" s="7"/>
      <c r="HU16" s="7"/>
      <c r="HV16" s="7"/>
      <c r="HW16" s="7"/>
      <c r="HX16" s="7"/>
      <c r="HY16" s="7"/>
      <c r="HZ16" s="7"/>
      <c r="IA16" s="7"/>
      <c r="IB16" s="7"/>
      <c r="IC16" s="7"/>
      <c r="ID16" s="7"/>
      <c r="IE16" s="7"/>
      <c r="IF16" s="7"/>
      <c r="IG16" s="7"/>
      <c r="IH16" s="7"/>
      <c r="II16" s="7"/>
      <c r="IJ16" s="7"/>
      <c r="IK16" s="7"/>
      <c r="IL16" s="7"/>
      <c r="IM16" s="7"/>
      <c r="IN16" s="7"/>
      <c r="IO16" s="7"/>
      <c r="IP16" s="7"/>
      <c r="IQ16" s="7"/>
      <c r="IR16" s="7"/>
      <c r="IS16" s="7"/>
      <c r="IT16" s="7"/>
      <c r="IU16" s="7"/>
      <c r="IV16" s="7"/>
      <c r="IW16" s="7"/>
      <c r="IX16" s="7"/>
      <c r="IY16" s="7"/>
      <c r="IZ16" s="7"/>
      <c r="JA16" s="7"/>
      <c r="JB16" s="7"/>
      <c r="JC16" s="7"/>
      <c r="JD16" s="7"/>
      <c r="JE16" s="7"/>
      <c r="JF16" s="7"/>
      <c r="JG16" s="7"/>
      <c r="JH16" s="7"/>
      <c r="JI16" s="7"/>
      <c r="JJ16" s="7"/>
      <c r="JK16" s="7"/>
      <c r="JL16" s="7"/>
      <c r="JM16" s="7"/>
      <c r="JN16" s="7"/>
      <c r="JO16" s="7"/>
      <c r="JP16" s="7"/>
      <c r="JQ16" s="7"/>
      <c r="JR16" s="7"/>
      <c r="JS16" s="7"/>
      <c r="JT16" s="7"/>
      <c r="JU16" s="7"/>
      <c r="JV16" s="7"/>
      <c r="JW16" s="7"/>
      <c r="JX16" s="7"/>
      <c r="JY16" s="7"/>
      <c r="JZ16" s="7"/>
      <c r="KA16" s="7"/>
      <c r="KB16" s="7"/>
      <c r="KC16" s="7"/>
      <c r="KD16" s="7"/>
      <c r="KE16" s="7"/>
      <c r="KF16" s="7"/>
      <c r="KG16" s="7"/>
      <c r="KH16" s="7"/>
    </row>
    <row r="17" spans="1:294" s="22" customFormat="1" ht="28">
      <c r="A17" s="11" t="s">
        <v>69</v>
      </c>
      <c r="B17" s="12" t="s">
        <v>16</v>
      </c>
      <c r="C17" s="11" t="s">
        <v>70</v>
      </c>
      <c r="D17" s="11"/>
      <c r="E17" s="22" t="s">
        <v>71</v>
      </c>
      <c r="F17" s="24"/>
      <c r="G17" s="11"/>
      <c r="H17" s="11"/>
      <c r="I17" s="11" t="s">
        <v>72</v>
      </c>
      <c r="J17" s="11" t="s">
        <v>73</v>
      </c>
      <c r="K17" s="21"/>
      <c r="L17" s="17"/>
      <c r="M17" s="11"/>
      <c r="N17" s="25">
        <f>1200/2080</f>
        <v>0.57692307692307687</v>
      </c>
      <c r="O17" s="18"/>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7"/>
      <c r="CU17" s="7"/>
      <c r="CV17" s="7"/>
      <c r="CW17" s="7"/>
      <c r="CX17" s="7"/>
      <c r="CY17" s="7"/>
      <c r="CZ17" s="7"/>
      <c r="DA17" s="7"/>
      <c r="DB17" s="7"/>
      <c r="DC17" s="7"/>
      <c r="DD17" s="7"/>
      <c r="DE17" s="7"/>
      <c r="DF17" s="7"/>
      <c r="DG17" s="7"/>
      <c r="DH17" s="7"/>
      <c r="DI17" s="7"/>
      <c r="DJ17" s="7"/>
      <c r="DK17" s="7"/>
      <c r="DL17" s="7"/>
      <c r="DM17" s="7"/>
      <c r="DN17" s="7"/>
      <c r="DO17" s="7"/>
      <c r="DP17" s="7"/>
      <c r="DQ17" s="7"/>
      <c r="DR17" s="7"/>
      <c r="DS17" s="7"/>
      <c r="DT17" s="7"/>
      <c r="DU17" s="7"/>
      <c r="DV17" s="7"/>
      <c r="DW17" s="7"/>
      <c r="DX17" s="7"/>
      <c r="DY17" s="7"/>
      <c r="DZ17" s="7"/>
      <c r="EA17" s="7"/>
      <c r="EB17" s="7"/>
      <c r="EC17" s="7"/>
      <c r="ED17" s="7"/>
      <c r="EE17" s="7"/>
      <c r="EF17" s="7"/>
      <c r="EG17" s="7"/>
      <c r="EH17" s="7"/>
      <c r="EI17" s="7"/>
      <c r="EJ17" s="7"/>
      <c r="EK17" s="7"/>
      <c r="EL17" s="7"/>
      <c r="EM17" s="7"/>
      <c r="EN17" s="7"/>
      <c r="EO17" s="7"/>
      <c r="EP17" s="7"/>
      <c r="EQ17" s="7"/>
      <c r="ER17" s="7"/>
      <c r="ES17" s="7"/>
      <c r="ET17" s="7"/>
      <c r="EU17" s="7"/>
      <c r="EV17" s="7"/>
      <c r="EW17" s="7"/>
      <c r="EX17" s="7"/>
      <c r="EY17" s="7"/>
      <c r="EZ17" s="7"/>
      <c r="FA17" s="7"/>
      <c r="FB17" s="7"/>
      <c r="FC17" s="7"/>
      <c r="FD17" s="7"/>
      <c r="FE17" s="7"/>
      <c r="FF17" s="7"/>
      <c r="FG17" s="7"/>
      <c r="FH17" s="7"/>
      <c r="FI17" s="7"/>
      <c r="FJ17" s="7"/>
      <c r="FK17" s="7"/>
      <c r="FL17" s="7"/>
      <c r="FM17" s="7"/>
      <c r="FN17" s="7"/>
      <c r="FO17" s="7"/>
      <c r="FP17" s="7"/>
      <c r="FQ17" s="7"/>
      <c r="FR17" s="7"/>
      <c r="FS17" s="7"/>
      <c r="FT17" s="7"/>
      <c r="FU17" s="7"/>
      <c r="FV17" s="7"/>
      <c r="FW17" s="7"/>
      <c r="FX17" s="7"/>
      <c r="FY17" s="7"/>
      <c r="FZ17" s="7"/>
      <c r="GA17" s="7"/>
      <c r="GB17" s="7"/>
      <c r="GC17" s="7"/>
      <c r="GD17" s="7"/>
      <c r="GE17" s="7"/>
      <c r="GF17" s="7"/>
      <c r="GG17" s="7"/>
      <c r="GH17" s="7"/>
      <c r="GI17" s="7"/>
      <c r="GJ17" s="7"/>
      <c r="GK17" s="7"/>
      <c r="GL17" s="7"/>
      <c r="GM17" s="7"/>
      <c r="GN17" s="7"/>
      <c r="GO17" s="7"/>
      <c r="GP17" s="7"/>
      <c r="GQ17" s="7"/>
      <c r="GR17" s="7"/>
      <c r="GS17" s="7"/>
      <c r="GT17" s="7"/>
      <c r="GU17" s="7"/>
      <c r="GV17" s="7"/>
      <c r="GW17" s="7"/>
      <c r="GX17" s="7"/>
      <c r="GY17" s="7"/>
      <c r="GZ17" s="7"/>
      <c r="HA17" s="7"/>
      <c r="HB17" s="7"/>
      <c r="HC17" s="7"/>
      <c r="HD17" s="7"/>
      <c r="HE17" s="7"/>
      <c r="HF17" s="7"/>
      <c r="HG17" s="7"/>
      <c r="HH17" s="7"/>
      <c r="HI17" s="7"/>
      <c r="HJ17" s="7"/>
      <c r="HK17" s="7"/>
      <c r="HL17" s="7"/>
      <c r="HM17" s="7"/>
      <c r="HN17" s="7"/>
      <c r="HO17" s="7"/>
      <c r="HP17" s="7"/>
      <c r="HQ17" s="7"/>
      <c r="HR17" s="7"/>
      <c r="HS17" s="7"/>
      <c r="HT17" s="7"/>
      <c r="HU17" s="7"/>
      <c r="HV17" s="7"/>
      <c r="HW17" s="7"/>
      <c r="HX17" s="7"/>
      <c r="HY17" s="7"/>
      <c r="HZ17" s="7"/>
      <c r="IA17" s="7"/>
      <c r="IB17" s="7"/>
      <c r="IC17" s="7"/>
      <c r="ID17" s="7"/>
      <c r="IE17" s="7"/>
      <c r="IF17" s="7"/>
      <c r="IG17" s="7"/>
      <c r="IH17" s="7"/>
      <c r="II17" s="7"/>
      <c r="IJ17" s="7"/>
      <c r="IK17" s="7"/>
      <c r="IL17" s="7"/>
      <c r="IM17" s="7"/>
      <c r="IN17" s="7"/>
      <c r="IO17" s="7"/>
      <c r="IP17" s="7"/>
      <c r="IQ17" s="7"/>
      <c r="IR17" s="7"/>
      <c r="IS17" s="7"/>
      <c r="IT17" s="7"/>
      <c r="IU17" s="7"/>
      <c r="IV17" s="7"/>
      <c r="IW17" s="7"/>
      <c r="IX17" s="7"/>
      <c r="IY17" s="7"/>
      <c r="IZ17" s="7"/>
      <c r="JA17" s="7"/>
      <c r="JB17" s="7"/>
      <c r="JC17" s="7"/>
      <c r="JD17" s="7"/>
      <c r="JE17" s="7"/>
      <c r="JF17" s="7"/>
      <c r="JG17" s="7"/>
      <c r="JH17" s="7"/>
      <c r="JI17" s="7"/>
      <c r="JJ17" s="7"/>
      <c r="JK17" s="7"/>
      <c r="JL17" s="7"/>
      <c r="JM17" s="7"/>
      <c r="JN17" s="7"/>
      <c r="JO17" s="7"/>
      <c r="JP17" s="7"/>
      <c r="JQ17" s="7"/>
      <c r="JR17" s="7"/>
      <c r="JS17" s="7"/>
      <c r="JT17" s="7"/>
      <c r="JU17" s="7"/>
      <c r="JV17" s="7"/>
      <c r="JW17" s="7"/>
      <c r="JX17" s="7"/>
      <c r="JY17" s="7"/>
      <c r="JZ17" s="7"/>
      <c r="KA17" s="7"/>
      <c r="KB17" s="7"/>
      <c r="KC17" s="7"/>
      <c r="KD17" s="7"/>
      <c r="KE17" s="7"/>
      <c r="KF17" s="7"/>
      <c r="KG17" s="7"/>
      <c r="KH17" s="7"/>
    </row>
    <row r="18" spans="1:294" s="22" customFormat="1" ht="84">
      <c r="A18" s="11" t="s">
        <v>74</v>
      </c>
      <c r="B18" s="26" t="s">
        <v>16</v>
      </c>
      <c r="C18" s="11" t="s">
        <v>75</v>
      </c>
      <c r="D18" s="11"/>
      <c r="E18" s="11" t="s">
        <v>76</v>
      </c>
      <c r="F18" s="24" t="s">
        <v>77</v>
      </c>
      <c r="G18" s="11"/>
      <c r="H18" s="11"/>
      <c r="I18" s="11" t="s">
        <v>78</v>
      </c>
      <c r="J18" s="11" t="s">
        <v>79</v>
      </c>
      <c r="K18" s="21"/>
      <c r="L18" s="17"/>
      <c r="M18" s="11"/>
      <c r="N18" s="25">
        <f>3375/2080</f>
        <v>1.6225961538461537</v>
      </c>
      <c r="O18" s="18"/>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7"/>
      <c r="CU18" s="7"/>
      <c r="CV18" s="7"/>
      <c r="CW18" s="7"/>
      <c r="CX18" s="7"/>
      <c r="CY18" s="7"/>
      <c r="CZ18" s="7"/>
      <c r="DA18" s="7"/>
      <c r="DB18" s="7"/>
      <c r="DC18" s="7"/>
      <c r="DD18" s="7"/>
      <c r="DE18" s="7"/>
      <c r="DF18" s="7"/>
      <c r="DG18" s="7"/>
      <c r="DH18" s="7"/>
      <c r="DI18" s="7"/>
      <c r="DJ18" s="7"/>
      <c r="DK18" s="7"/>
      <c r="DL18" s="7"/>
      <c r="DM18" s="7"/>
      <c r="DN18" s="7"/>
      <c r="DO18" s="7"/>
      <c r="DP18" s="7"/>
      <c r="DQ18" s="7"/>
      <c r="DR18" s="7"/>
      <c r="DS18" s="7"/>
      <c r="DT18" s="7"/>
      <c r="DU18" s="7"/>
      <c r="DV18" s="7"/>
      <c r="DW18" s="7"/>
      <c r="DX18" s="7"/>
      <c r="DY18" s="7"/>
      <c r="DZ18" s="7"/>
      <c r="EA18" s="7"/>
      <c r="EB18" s="7"/>
      <c r="EC18" s="7"/>
      <c r="ED18" s="7"/>
      <c r="EE18" s="7"/>
      <c r="EF18" s="7"/>
      <c r="EG18" s="7"/>
      <c r="EH18" s="7"/>
      <c r="EI18" s="7"/>
      <c r="EJ18" s="7"/>
      <c r="EK18" s="7"/>
      <c r="EL18" s="7"/>
      <c r="EM18" s="7"/>
      <c r="EN18" s="7"/>
      <c r="EO18" s="7"/>
      <c r="EP18" s="7"/>
      <c r="EQ18" s="7"/>
      <c r="ER18" s="7"/>
      <c r="ES18" s="7"/>
      <c r="ET18" s="7"/>
      <c r="EU18" s="7"/>
      <c r="EV18" s="7"/>
      <c r="EW18" s="7"/>
      <c r="EX18" s="7"/>
      <c r="EY18" s="7"/>
      <c r="EZ18" s="7"/>
      <c r="FA18" s="7"/>
      <c r="FB18" s="7"/>
      <c r="FC18" s="7"/>
      <c r="FD18" s="7"/>
      <c r="FE18" s="7"/>
      <c r="FF18" s="7"/>
      <c r="FG18" s="7"/>
      <c r="FH18" s="7"/>
      <c r="FI18" s="7"/>
      <c r="FJ18" s="7"/>
      <c r="FK18" s="7"/>
      <c r="FL18" s="7"/>
      <c r="FM18" s="7"/>
      <c r="FN18" s="7"/>
      <c r="FO18" s="7"/>
      <c r="FP18" s="7"/>
      <c r="FQ18" s="7"/>
      <c r="FR18" s="7"/>
      <c r="FS18" s="7"/>
      <c r="FT18" s="7"/>
      <c r="FU18" s="7"/>
      <c r="FV18" s="7"/>
      <c r="FW18" s="7"/>
      <c r="FX18" s="7"/>
      <c r="FY18" s="7"/>
      <c r="FZ18" s="7"/>
      <c r="GA18" s="7"/>
      <c r="GB18" s="7"/>
      <c r="GC18" s="7"/>
      <c r="GD18" s="7"/>
      <c r="GE18" s="7"/>
      <c r="GF18" s="7"/>
      <c r="GG18" s="7"/>
      <c r="GH18" s="7"/>
      <c r="GI18" s="7"/>
      <c r="GJ18" s="7"/>
      <c r="GK18" s="7"/>
      <c r="GL18" s="7"/>
      <c r="GM18" s="7"/>
      <c r="GN18" s="7"/>
      <c r="GO18" s="7"/>
      <c r="GP18" s="7"/>
      <c r="GQ18" s="7"/>
      <c r="GR18" s="7"/>
      <c r="GS18" s="7"/>
      <c r="GT18" s="7"/>
      <c r="GU18" s="7"/>
      <c r="GV18" s="7"/>
      <c r="GW18" s="7"/>
      <c r="GX18" s="7"/>
      <c r="GY18" s="7"/>
      <c r="GZ18" s="7"/>
      <c r="HA18" s="7"/>
      <c r="HB18" s="7"/>
      <c r="HC18" s="7"/>
      <c r="HD18" s="7"/>
      <c r="HE18" s="7"/>
      <c r="HF18" s="7"/>
      <c r="HG18" s="7"/>
      <c r="HH18" s="7"/>
      <c r="HI18" s="7"/>
      <c r="HJ18" s="7"/>
      <c r="HK18" s="7"/>
      <c r="HL18" s="7"/>
      <c r="HM18" s="7"/>
      <c r="HN18" s="7"/>
      <c r="HO18" s="7"/>
      <c r="HP18" s="7"/>
      <c r="HQ18" s="7"/>
      <c r="HR18" s="7"/>
      <c r="HS18" s="7"/>
      <c r="HT18" s="7"/>
      <c r="HU18" s="7"/>
      <c r="HV18" s="7"/>
      <c r="HW18" s="7"/>
      <c r="HX18" s="7"/>
      <c r="HY18" s="7"/>
      <c r="HZ18" s="7"/>
      <c r="IA18" s="7"/>
      <c r="IB18" s="7"/>
      <c r="IC18" s="7"/>
      <c r="ID18" s="7"/>
      <c r="IE18" s="7"/>
      <c r="IF18" s="7"/>
      <c r="IG18" s="7"/>
      <c r="IH18" s="7"/>
      <c r="II18" s="7"/>
      <c r="IJ18" s="7"/>
      <c r="IK18" s="7"/>
      <c r="IL18" s="7"/>
      <c r="IM18" s="7"/>
      <c r="IN18" s="7"/>
      <c r="IO18" s="7"/>
      <c r="IP18" s="7"/>
      <c r="IQ18" s="7"/>
      <c r="IR18" s="7"/>
      <c r="IS18" s="7"/>
      <c r="IT18" s="7"/>
      <c r="IU18" s="7"/>
      <c r="IV18" s="7"/>
      <c r="IW18" s="7"/>
      <c r="IX18" s="7"/>
      <c r="IY18" s="7"/>
      <c r="IZ18" s="7"/>
      <c r="JA18" s="7"/>
      <c r="JB18" s="7"/>
      <c r="JC18" s="7"/>
      <c r="JD18" s="7"/>
      <c r="JE18" s="7"/>
      <c r="JF18" s="7"/>
      <c r="JG18" s="7"/>
      <c r="JH18" s="7"/>
      <c r="JI18" s="7"/>
      <c r="JJ18" s="7"/>
      <c r="JK18" s="7"/>
      <c r="JL18" s="7"/>
      <c r="JM18" s="7"/>
      <c r="JN18" s="7"/>
      <c r="JO18" s="7"/>
      <c r="JP18" s="7"/>
      <c r="JQ18" s="7"/>
      <c r="JR18" s="7"/>
      <c r="JS18" s="7"/>
      <c r="JT18" s="7"/>
      <c r="JU18" s="7"/>
      <c r="JV18" s="7"/>
      <c r="JW18" s="7"/>
      <c r="JX18" s="7"/>
      <c r="JY18" s="7"/>
      <c r="JZ18" s="7"/>
      <c r="KA18" s="7"/>
      <c r="KB18" s="7"/>
      <c r="KC18" s="7"/>
      <c r="KD18" s="7"/>
      <c r="KE18" s="7"/>
      <c r="KF18" s="7"/>
      <c r="KG18" s="7"/>
      <c r="KH18" s="7"/>
    </row>
    <row r="19" spans="1:294" s="22" customFormat="1" ht="112">
      <c r="A19" s="11" t="s">
        <v>80</v>
      </c>
      <c r="B19" s="12" t="s">
        <v>81</v>
      </c>
      <c r="C19" s="20" t="s">
        <v>82</v>
      </c>
      <c r="D19" s="13" t="s">
        <v>17</v>
      </c>
      <c r="E19" s="14" t="s">
        <v>18</v>
      </c>
      <c r="F19" s="15" t="s">
        <v>83</v>
      </c>
      <c r="G19" s="15" t="s">
        <v>83</v>
      </c>
      <c r="H19" s="15" t="s">
        <v>83</v>
      </c>
      <c r="I19" s="11" t="s">
        <v>26</v>
      </c>
      <c r="J19" s="15"/>
      <c r="K19" s="16">
        <v>782</v>
      </c>
      <c r="L19" s="17">
        <f t="shared" ref="L19:L20" si="1">K19/2080</f>
        <v>0.37596153846153846</v>
      </c>
      <c r="M19" s="15"/>
      <c r="N19" s="18"/>
      <c r="O19" s="18"/>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7"/>
      <c r="CU19" s="7"/>
      <c r="CV19" s="7"/>
      <c r="CW19" s="7"/>
      <c r="CX19" s="7"/>
      <c r="CY19" s="7"/>
      <c r="CZ19" s="7"/>
      <c r="DA19" s="7"/>
      <c r="DB19" s="7"/>
      <c r="DC19" s="7"/>
      <c r="DD19" s="7"/>
      <c r="DE19" s="7"/>
      <c r="DF19" s="7"/>
      <c r="DG19" s="7"/>
      <c r="DH19" s="7"/>
      <c r="DI19" s="7"/>
      <c r="DJ19" s="7"/>
      <c r="DK19" s="7"/>
      <c r="DL19" s="7"/>
      <c r="DM19" s="7"/>
      <c r="DN19" s="7"/>
      <c r="DO19" s="7"/>
      <c r="DP19" s="7"/>
      <c r="DQ19" s="7"/>
      <c r="DR19" s="7"/>
      <c r="DS19" s="7"/>
      <c r="DT19" s="7"/>
      <c r="DU19" s="7"/>
      <c r="DV19" s="7"/>
      <c r="DW19" s="7"/>
      <c r="DX19" s="7"/>
      <c r="DY19" s="7"/>
      <c r="DZ19" s="7"/>
      <c r="EA19" s="7"/>
      <c r="EB19" s="7"/>
      <c r="EC19" s="7"/>
      <c r="ED19" s="7"/>
      <c r="EE19" s="7"/>
      <c r="EF19" s="7"/>
      <c r="EG19" s="7"/>
      <c r="EH19" s="7"/>
      <c r="EI19" s="7"/>
      <c r="EJ19" s="7"/>
      <c r="EK19" s="7"/>
      <c r="EL19" s="7"/>
      <c r="EM19" s="7"/>
      <c r="EN19" s="7"/>
      <c r="EO19" s="7"/>
      <c r="EP19" s="7"/>
      <c r="EQ19" s="7"/>
      <c r="ER19" s="7"/>
      <c r="ES19" s="7"/>
      <c r="ET19" s="7"/>
      <c r="EU19" s="7"/>
      <c r="EV19" s="7"/>
      <c r="EW19" s="7"/>
      <c r="EX19" s="7"/>
      <c r="EY19" s="7"/>
      <c r="EZ19" s="7"/>
      <c r="FA19" s="7"/>
      <c r="FB19" s="7"/>
      <c r="FC19" s="7"/>
      <c r="FD19" s="7"/>
      <c r="FE19" s="7"/>
      <c r="FF19" s="7"/>
      <c r="FG19" s="7"/>
      <c r="FH19" s="7"/>
      <c r="FI19" s="7"/>
      <c r="FJ19" s="7"/>
      <c r="FK19" s="7"/>
      <c r="FL19" s="7"/>
      <c r="FM19" s="7"/>
      <c r="FN19" s="7"/>
      <c r="FO19" s="7"/>
      <c r="FP19" s="7"/>
      <c r="FQ19" s="7"/>
      <c r="FR19" s="7"/>
      <c r="FS19" s="7"/>
      <c r="FT19" s="7"/>
      <c r="FU19" s="7"/>
      <c r="FV19" s="7"/>
      <c r="FW19" s="7"/>
      <c r="FX19" s="7"/>
      <c r="FY19" s="7"/>
      <c r="FZ19" s="7"/>
      <c r="GA19" s="7"/>
      <c r="GB19" s="7"/>
      <c r="GC19" s="7"/>
      <c r="GD19" s="7"/>
      <c r="GE19" s="7"/>
      <c r="GF19" s="7"/>
      <c r="GG19" s="7"/>
      <c r="GH19" s="7"/>
      <c r="GI19" s="7"/>
      <c r="GJ19" s="7"/>
      <c r="GK19" s="7"/>
      <c r="GL19" s="7"/>
      <c r="GM19" s="7"/>
      <c r="GN19" s="7"/>
      <c r="GO19" s="7"/>
      <c r="GP19" s="7"/>
      <c r="GQ19" s="7"/>
      <c r="GR19" s="7"/>
      <c r="GS19" s="7"/>
      <c r="GT19" s="7"/>
      <c r="GU19" s="7"/>
      <c r="GV19" s="7"/>
      <c r="GW19" s="7"/>
      <c r="GX19" s="7"/>
      <c r="GY19" s="7"/>
      <c r="GZ19" s="7"/>
      <c r="HA19" s="7"/>
      <c r="HB19" s="7"/>
      <c r="HC19" s="7"/>
      <c r="HD19" s="7"/>
      <c r="HE19" s="7"/>
      <c r="HF19" s="7"/>
      <c r="HG19" s="7"/>
      <c r="HH19" s="7"/>
      <c r="HI19" s="7"/>
      <c r="HJ19" s="7"/>
      <c r="HK19" s="7"/>
      <c r="HL19" s="7"/>
      <c r="HM19" s="7"/>
      <c r="HN19" s="7"/>
      <c r="HO19" s="7"/>
      <c r="HP19" s="7"/>
      <c r="HQ19" s="7"/>
      <c r="HR19" s="7"/>
      <c r="HS19" s="7"/>
      <c r="HT19" s="7"/>
      <c r="HU19" s="7"/>
      <c r="HV19" s="7"/>
      <c r="HW19" s="7"/>
      <c r="HX19" s="7"/>
      <c r="HY19" s="7"/>
      <c r="HZ19" s="7"/>
      <c r="IA19" s="7"/>
      <c r="IB19" s="7"/>
      <c r="IC19" s="7"/>
      <c r="ID19" s="7"/>
      <c r="IE19" s="7"/>
      <c r="IF19" s="7"/>
      <c r="IG19" s="7"/>
      <c r="IH19" s="7"/>
      <c r="II19" s="7"/>
      <c r="IJ19" s="7"/>
      <c r="IK19" s="7"/>
      <c r="IL19" s="7"/>
      <c r="IM19" s="7"/>
      <c r="IN19" s="7"/>
      <c r="IO19" s="7"/>
      <c r="IP19" s="7"/>
      <c r="IQ19" s="7"/>
      <c r="IR19" s="7"/>
      <c r="IS19" s="7"/>
      <c r="IT19" s="7"/>
      <c r="IU19" s="7"/>
      <c r="IV19" s="7"/>
      <c r="IW19" s="7"/>
      <c r="IX19" s="7"/>
      <c r="IY19" s="7"/>
      <c r="IZ19" s="7"/>
      <c r="JA19" s="7"/>
      <c r="JB19" s="7"/>
      <c r="JC19" s="7"/>
      <c r="JD19" s="7"/>
      <c r="JE19" s="7"/>
      <c r="JF19" s="7"/>
      <c r="JG19" s="7"/>
      <c r="JH19" s="7"/>
      <c r="JI19" s="7"/>
      <c r="JJ19" s="7"/>
      <c r="JK19" s="7"/>
      <c r="JL19" s="7"/>
      <c r="JM19" s="7"/>
      <c r="JN19" s="7"/>
      <c r="JO19" s="7"/>
      <c r="JP19" s="7"/>
      <c r="JQ19" s="7"/>
      <c r="JR19" s="7"/>
      <c r="JS19" s="7"/>
      <c r="JT19" s="7"/>
      <c r="JU19" s="7"/>
      <c r="JV19" s="7"/>
      <c r="JW19" s="7"/>
      <c r="JX19" s="7"/>
      <c r="JY19" s="7"/>
      <c r="JZ19" s="7"/>
      <c r="KA19" s="7"/>
      <c r="KB19" s="7"/>
      <c r="KC19" s="7"/>
      <c r="KD19" s="7"/>
      <c r="KE19" s="7"/>
      <c r="KF19" s="7"/>
      <c r="KG19" s="7"/>
      <c r="KH19" s="7"/>
    </row>
    <row r="20" spans="1:294" s="22" customFormat="1" ht="42">
      <c r="A20" s="11" t="s">
        <v>84</v>
      </c>
      <c r="B20" s="13" t="s">
        <v>81</v>
      </c>
      <c r="C20" s="11"/>
      <c r="D20" s="13"/>
      <c r="E20" s="14" t="s">
        <v>85</v>
      </c>
      <c r="F20" s="11" t="s">
        <v>59</v>
      </c>
      <c r="G20" s="11" t="s">
        <v>59</v>
      </c>
      <c r="H20" s="11" t="s">
        <v>59</v>
      </c>
      <c r="I20" s="11"/>
      <c r="J20" s="11" t="s">
        <v>86</v>
      </c>
      <c r="K20" s="21">
        <v>1167</v>
      </c>
      <c r="L20" s="17">
        <f t="shared" si="1"/>
        <v>0.56105769230769231</v>
      </c>
      <c r="M20" s="11"/>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7"/>
      <c r="CU20" s="7"/>
      <c r="CV20" s="7"/>
      <c r="CW20" s="7"/>
      <c r="CX20" s="7"/>
      <c r="CY20" s="7"/>
      <c r="CZ20" s="7"/>
      <c r="DA20" s="7"/>
      <c r="DB20" s="7"/>
      <c r="DC20" s="7"/>
      <c r="DD20" s="7"/>
      <c r="DE20" s="7"/>
      <c r="DF20" s="7"/>
      <c r="DG20" s="7"/>
      <c r="DH20" s="7"/>
      <c r="DI20" s="7"/>
      <c r="DJ20" s="7"/>
      <c r="DK20" s="7"/>
      <c r="DL20" s="7"/>
      <c r="DM20" s="7"/>
      <c r="DN20" s="7"/>
      <c r="DO20" s="7"/>
      <c r="DP20" s="7"/>
      <c r="DQ20" s="7"/>
      <c r="DR20" s="7"/>
      <c r="DS20" s="7"/>
      <c r="DT20" s="7"/>
      <c r="DU20" s="7"/>
      <c r="DV20" s="7"/>
      <c r="DW20" s="7"/>
      <c r="DX20" s="7"/>
      <c r="DY20" s="7"/>
      <c r="DZ20" s="7"/>
      <c r="EA20" s="7"/>
      <c r="EB20" s="7"/>
      <c r="EC20" s="7"/>
      <c r="ED20" s="7"/>
      <c r="EE20" s="7"/>
      <c r="EF20" s="7"/>
      <c r="EG20" s="7"/>
      <c r="EH20" s="7"/>
      <c r="EI20" s="7"/>
      <c r="EJ20" s="7"/>
      <c r="EK20" s="7"/>
      <c r="EL20" s="7"/>
      <c r="EM20" s="7"/>
      <c r="EN20" s="7"/>
      <c r="EO20" s="7"/>
      <c r="EP20" s="7"/>
      <c r="EQ20" s="7"/>
      <c r="ER20" s="7"/>
      <c r="ES20" s="7"/>
      <c r="ET20" s="7"/>
      <c r="EU20" s="7"/>
      <c r="EV20" s="7"/>
      <c r="EW20" s="7"/>
      <c r="EX20" s="7"/>
      <c r="EY20" s="7"/>
      <c r="EZ20" s="7"/>
      <c r="FA20" s="7"/>
      <c r="FB20" s="7"/>
      <c r="FC20" s="7"/>
      <c r="FD20" s="7"/>
      <c r="FE20" s="7"/>
      <c r="FF20" s="7"/>
      <c r="FG20" s="7"/>
      <c r="FH20" s="7"/>
      <c r="FI20" s="7"/>
      <c r="FJ20" s="7"/>
      <c r="FK20" s="7"/>
      <c r="FL20" s="7"/>
      <c r="FM20" s="7"/>
      <c r="FN20" s="7"/>
      <c r="FO20" s="7"/>
      <c r="FP20" s="7"/>
      <c r="FQ20" s="7"/>
      <c r="FR20" s="7"/>
      <c r="FS20" s="7"/>
      <c r="FT20" s="7"/>
      <c r="FU20" s="7"/>
      <c r="FV20" s="7"/>
      <c r="FW20" s="7"/>
      <c r="FX20" s="7"/>
      <c r="FY20" s="7"/>
      <c r="FZ20" s="7"/>
      <c r="GA20" s="7"/>
      <c r="GB20" s="7"/>
      <c r="GC20" s="7"/>
      <c r="GD20" s="7"/>
      <c r="GE20" s="7"/>
      <c r="GF20" s="7"/>
      <c r="GG20" s="7"/>
      <c r="GH20" s="7"/>
      <c r="GI20" s="7"/>
      <c r="GJ20" s="7"/>
      <c r="GK20" s="7"/>
      <c r="GL20" s="7"/>
      <c r="GM20" s="7"/>
      <c r="GN20" s="7"/>
      <c r="GO20" s="7"/>
      <c r="GP20" s="7"/>
      <c r="GQ20" s="7"/>
      <c r="GR20" s="7"/>
      <c r="GS20" s="7"/>
      <c r="GT20" s="7"/>
      <c r="GU20" s="7"/>
      <c r="GV20" s="7"/>
      <c r="GW20" s="7"/>
      <c r="GX20" s="7"/>
      <c r="GY20" s="7"/>
      <c r="GZ20" s="7"/>
      <c r="HA20" s="7"/>
      <c r="HB20" s="7"/>
      <c r="HC20" s="7"/>
      <c r="HD20" s="7"/>
      <c r="HE20" s="7"/>
      <c r="HF20" s="7"/>
      <c r="HG20" s="7"/>
      <c r="HH20" s="7"/>
      <c r="HI20" s="7"/>
      <c r="HJ20" s="7"/>
      <c r="HK20" s="7"/>
      <c r="HL20" s="7"/>
      <c r="HM20" s="7"/>
      <c r="HN20" s="7"/>
      <c r="HO20" s="7"/>
      <c r="HP20" s="7"/>
      <c r="HQ20" s="7"/>
      <c r="HR20" s="7"/>
      <c r="HS20" s="7"/>
      <c r="HT20" s="7"/>
      <c r="HU20" s="7"/>
      <c r="HV20" s="7"/>
      <c r="HW20" s="7"/>
      <c r="HX20" s="7"/>
      <c r="HY20" s="7"/>
      <c r="HZ20" s="7"/>
      <c r="IA20" s="7"/>
      <c r="IB20" s="7"/>
      <c r="IC20" s="7"/>
      <c r="ID20" s="7"/>
      <c r="IE20" s="7"/>
      <c r="IF20" s="7"/>
      <c r="IG20" s="7"/>
      <c r="IH20" s="7"/>
      <c r="II20" s="7"/>
      <c r="IJ20" s="7"/>
      <c r="IK20" s="7"/>
      <c r="IL20" s="7"/>
      <c r="IM20" s="7"/>
      <c r="IN20" s="7"/>
      <c r="IO20" s="7"/>
      <c r="IP20" s="7"/>
      <c r="IQ20" s="7"/>
      <c r="IR20" s="7"/>
      <c r="IS20" s="7"/>
      <c r="IT20" s="7"/>
      <c r="IU20" s="7"/>
      <c r="IV20" s="7"/>
      <c r="IW20" s="7"/>
      <c r="IX20" s="7"/>
      <c r="IY20" s="7"/>
      <c r="IZ20" s="7"/>
      <c r="JA20" s="7"/>
      <c r="JB20" s="7"/>
      <c r="JC20" s="7"/>
      <c r="JD20" s="7"/>
      <c r="JE20" s="7"/>
      <c r="JF20" s="7"/>
      <c r="JG20" s="7"/>
      <c r="JH20" s="7"/>
      <c r="JI20" s="7"/>
      <c r="JJ20" s="7"/>
      <c r="JK20" s="7"/>
      <c r="JL20" s="7"/>
      <c r="JM20" s="7"/>
      <c r="JN20" s="7"/>
      <c r="JO20" s="7"/>
      <c r="JP20" s="7"/>
      <c r="JQ20" s="7"/>
      <c r="JR20" s="7"/>
      <c r="JS20" s="7"/>
      <c r="JT20" s="7"/>
      <c r="JU20" s="7"/>
      <c r="JV20" s="7"/>
      <c r="JW20" s="7"/>
      <c r="JX20" s="7"/>
      <c r="JY20" s="7"/>
      <c r="JZ20" s="7"/>
      <c r="KA20" s="7"/>
      <c r="KB20" s="7"/>
      <c r="KC20" s="7"/>
      <c r="KD20" s="7"/>
      <c r="KE20" s="7"/>
      <c r="KF20" s="7"/>
      <c r="KG20" s="7"/>
      <c r="KH20" s="7"/>
    </row>
    <row r="21" spans="1:294" s="22" customFormat="1" ht="56">
      <c r="A21" s="11" t="s">
        <v>87</v>
      </c>
      <c r="B21" s="13" t="s">
        <v>81</v>
      </c>
      <c r="C21" s="11"/>
      <c r="D21" s="13"/>
      <c r="E21" s="14" t="s">
        <v>18</v>
      </c>
      <c r="F21" s="11" t="s">
        <v>88</v>
      </c>
      <c r="G21" s="11" t="s">
        <v>88</v>
      </c>
      <c r="H21" s="11" t="s">
        <v>88</v>
      </c>
      <c r="I21" s="11" t="s">
        <v>89</v>
      </c>
      <c r="J21" s="11" t="s">
        <v>90</v>
      </c>
      <c r="K21" s="21">
        <v>2934</v>
      </c>
      <c r="L21" s="17">
        <f t="shared" si="0"/>
        <v>1.4105769230769232</v>
      </c>
      <c r="M21" s="11"/>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7"/>
      <c r="CU21" s="7"/>
      <c r="CV21" s="7"/>
      <c r="CW21" s="7"/>
      <c r="CX21" s="7"/>
      <c r="CY21" s="7"/>
      <c r="CZ21" s="7"/>
      <c r="DA21" s="7"/>
      <c r="DB21" s="7"/>
      <c r="DC21" s="7"/>
      <c r="DD21" s="7"/>
      <c r="DE21" s="7"/>
      <c r="DF21" s="7"/>
      <c r="DG21" s="7"/>
      <c r="DH21" s="7"/>
      <c r="DI21" s="7"/>
      <c r="DJ21" s="7"/>
      <c r="DK21" s="7"/>
      <c r="DL21" s="7"/>
      <c r="DM21" s="7"/>
      <c r="DN21" s="7"/>
      <c r="DO21" s="7"/>
      <c r="DP21" s="7"/>
      <c r="DQ21" s="7"/>
      <c r="DR21" s="7"/>
      <c r="DS21" s="7"/>
      <c r="DT21" s="7"/>
      <c r="DU21" s="7"/>
      <c r="DV21" s="7"/>
      <c r="DW21" s="7"/>
      <c r="DX21" s="7"/>
      <c r="DY21" s="7"/>
      <c r="DZ21" s="7"/>
      <c r="EA21" s="7"/>
      <c r="EB21" s="7"/>
      <c r="EC21" s="7"/>
      <c r="ED21" s="7"/>
      <c r="EE21" s="7"/>
      <c r="EF21" s="7"/>
      <c r="EG21" s="7"/>
      <c r="EH21" s="7"/>
      <c r="EI21" s="7"/>
      <c r="EJ21" s="7"/>
      <c r="EK21" s="7"/>
      <c r="EL21" s="7"/>
      <c r="EM21" s="7"/>
      <c r="EN21" s="7"/>
      <c r="EO21" s="7"/>
      <c r="EP21" s="7"/>
      <c r="EQ21" s="7"/>
      <c r="ER21" s="7"/>
      <c r="ES21" s="7"/>
      <c r="ET21" s="7"/>
      <c r="EU21" s="7"/>
      <c r="EV21" s="7"/>
      <c r="EW21" s="7"/>
      <c r="EX21" s="7"/>
      <c r="EY21" s="7"/>
      <c r="EZ21" s="7"/>
      <c r="FA21" s="7"/>
      <c r="FB21" s="7"/>
      <c r="FC21" s="7"/>
      <c r="FD21" s="7"/>
      <c r="FE21" s="7"/>
      <c r="FF21" s="7"/>
      <c r="FG21" s="7"/>
      <c r="FH21" s="7"/>
      <c r="FI21" s="7"/>
      <c r="FJ21" s="7"/>
      <c r="FK21" s="7"/>
      <c r="FL21" s="7"/>
      <c r="FM21" s="7"/>
      <c r="FN21" s="7"/>
      <c r="FO21" s="7"/>
      <c r="FP21" s="7"/>
      <c r="FQ21" s="7"/>
      <c r="FR21" s="7"/>
      <c r="FS21" s="7"/>
      <c r="FT21" s="7"/>
      <c r="FU21" s="7"/>
      <c r="FV21" s="7"/>
      <c r="FW21" s="7"/>
      <c r="FX21" s="7"/>
      <c r="FY21" s="7"/>
      <c r="FZ21" s="7"/>
      <c r="GA21" s="7"/>
      <c r="GB21" s="7"/>
      <c r="GC21" s="7"/>
      <c r="GD21" s="7"/>
      <c r="GE21" s="7"/>
      <c r="GF21" s="7"/>
      <c r="GG21" s="7"/>
      <c r="GH21" s="7"/>
      <c r="GI21" s="7"/>
      <c r="GJ21" s="7"/>
      <c r="GK21" s="7"/>
      <c r="GL21" s="7"/>
      <c r="GM21" s="7"/>
      <c r="GN21" s="7"/>
      <c r="GO21" s="7"/>
      <c r="GP21" s="7"/>
      <c r="GQ21" s="7"/>
      <c r="GR21" s="7"/>
      <c r="GS21" s="7"/>
      <c r="GT21" s="7"/>
      <c r="GU21" s="7"/>
      <c r="GV21" s="7"/>
      <c r="GW21" s="7"/>
      <c r="GX21" s="7"/>
      <c r="GY21" s="7"/>
      <c r="GZ21" s="7"/>
      <c r="HA21" s="7"/>
      <c r="HB21" s="7"/>
      <c r="HC21" s="7"/>
      <c r="HD21" s="7"/>
      <c r="HE21" s="7"/>
      <c r="HF21" s="7"/>
      <c r="HG21" s="7"/>
      <c r="HH21" s="7"/>
      <c r="HI21" s="7"/>
      <c r="HJ21" s="7"/>
      <c r="HK21" s="7"/>
      <c r="HL21" s="7"/>
      <c r="HM21" s="7"/>
      <c r="HN21" s="7"/>
      <c r="HO21" s="7"/>
      <c r="HP21" s="7"/>
      <c r="HQ21" s="7"/>
      <c r="HR21" s="7"/>
      <c r="HS21" s="7"/>
      <c r="HT21" s="7"/>
      <c r="HU21" s="7"/>
      <c r="HV21" s="7"/>
      <c r="HW21" s="7"/>
      <c r="HX21" s="7"/>
      <c r="HY21" s="7"/>
      <c r="HZ21" s="7"/>
      <c r="IA21" s="7"/>
      <c r="IB21" s="7"/>
      <c r="IC21" s="7"/>
      <c r="ID21" s="7"/>
      <c r="IE21" s="7"/>
      <c r="IF21" s="7"/>
      <c r="IG21" s="7"/>
      <c r="IH21" s="7"/>
      <c r="II21" s="7"/>
      <c r="IJ21" s="7"/>
      <c r="IK21" s="7"/>
      <c r="IL21" s="7"/>
      <c r="IM21" s="7"/>
      <c r="IN21" s="7"/>
      <c r="IO21" s="7"/>
      <c r="IP21" s="7"/>
      <c r="IQ21" s="7"/>
      <c r="IR21" s="7"/>
      <c r="IS21" s="7"/>
      <c r="IT21" s="7"/>
      <c r="IU21" s="7"/>
      <c r="IV21" s="7"/>
      <c r="IW21" s="7"/>
      <c r="IX21" s="7"/>
      <c r="IY21" s="7"/>
      <c r="IZ21" s="7"/>
      <c r="JA21" s="7"/>
      <c r="JB21" s="7"/>
      <c r="JC21" s="7"/>
      <c r="JD21" s="7"/>
      <c r="JE21" s="7"/>
      <c r="JF21" s="7"/>
      <c r="JG21" s="7"/>
      <c r="JH21" s="7"/>
      <c r="JI21" s="7"/>
      <c r="JJ21" s="7"/>
      <c r="JK21" s="7"/>
      <c r="JL21" s="7"/>
      <c r="JM21" s="7"/>
      <c r="JN21" s="7"/>
      <c r="JO21" s="7"/>
      <c r="JP21" s="7"/>
      <c r="JQ21" s="7"/>
      <c r="JR21" s="7"/>
      <c r="JS21" s="7"/>
      <c r="JT21" s="7"/>
      <c r="JU21" s="7"/>
      <c r="JV21" s="7"/>
      <c r="JW21" s="7"/>
      <c r="JX21" s="7"/>
      <c r="JY21" s="7"/>
      <c r="JZ21" s="7"/>
      <c r="KA21" s="7"/>
      <c r="KB21" s="7"/>
      <c r="KC21" s="7"/>
      <c r="KD21" s="7"/>
      <c r="KE21" s="7"/>
      <c r="KF21" s="7"/>
      <c r="KG21" s="7"/>
      <c r="KH21" s="7"/>
    </row>
    <row r="22" spans="1:294" s="22" customFormat="1" ht="42">
      <c r="A22" s="11" t="s">
        <v>91</v>
      </c>
      <c r="B22" s="13" t="s">
        <v>81</v>
      </c>
      <c r="C22" s="11"/>
      <c r="D22" s="13"/>
      <c r="E22" s="14" t="s">
        <v>18</v>
      </c>
      <c r="F22" s="11" t="s">
        <v>92</v>
      </c>
      <c r="G22" s="11" t="s">
        <v>59</v>
      </c>
      <c r="H22" s="11" t="s">
        <v>59</v>
      </c>
      <c r="I22" s="11" t="s">
        <v>93</v>
      </c>
      <c r="J22" s="11" t="s">
        <v>94</v>
      </c>
      <c r="K22" s="21">
        <v>1710</v>
      </c>
      <c r="L22" s="17">
        <f t="shared" si="0"/>
        <v>0.82211538461538458</v>
      </c>
      <c r="M22" s="11"/>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7"/>
      <c r="CU22" s="7"/>
      <c r="CV22" s="7"/>
      <c r="CW22" s="7"/>
      <c r="CX22" s="7"/>
      <c r="CY22" s="7"/>
      <c r="CZ22" s="7"/>
      <c r="DA22" s="7"/>
      <c r="DB22" s="7"/>
      <c r="DC22" s="7"/>
      <c r="DD22" s="7"/>
      <c r="DE22" s="7"/>
      <c r="DF22" s="7"/>
      <c r="DG22" s="7"/>
      <c r="DH22" s="7"/>
      <c r="DI22" s="7"/>
      <c r="DJ22" s="7"/>
      <c r="DK22" s="7"/>
      <c r="DL22" s="7"/>
      <c r="DM22" s="7"/>
      <c r="DN22" s="7"/>
      <c r="DO22" s="7"/>
      <c r="DP22" s="7"/>
      <c r="DQ22" s="7"/>
      <c r="DR22" s="7"/>
      <c r="DS22" s="7"/>
      <c r="DT22" s="7"/>
      <c r="DU22" s="7"/>
      <c r="DV22" s="7"/>
      <c r="DW22" s="7"/>
      <c r="DX22" s="7"/>
      <c r="DY22" s="7"/>
      <c r="DZ22" s="7"/>
      <c r="EA22" s="7"/>
      <c r="EB22" s="7"/>
      <c r="EC22" s="7"/>
      <c r="ED22" s="7"/>
      <c r="EE22" s="7"/>
      <c r="EF22" s="7"/>
      <c r="EG22" s="7"/>
      <c r="EH22" s="7"/>
      <c r="EI22" s="7"/>
      <c r="EJ22" s="7"/>
      <c r="EK22" s="7"/>
      <c r="EL22" s="7"/>
      <c r="EM22" s="7"/>
      <c r="EN22" s="7"/>
      <c r="EO22" s="7"/>
      <c r="EP22" s="7"/>
      <c r="EQ22" s="7"/>
      <c r="ER22" s="7"/>
      <c r="ES22" s="7"/>
      <c r="ET22" s="7"/>
      <c r="EU22" s="7"/>
      <c r="EV22" s="7"/>
      <c r="EW22" s="7"/>
      <c r="EX22" s="7"/>
      <c r="EY22" s="7"/>
      <c r="EZ22" s="7"/>
      <c r="FA22" s="7"/>
      <c r="FB22" s="7"/>
      <c r="FC22" s="7"/>
      <c r="FD22" s="7"/>
      <c r="FE22" s="7"/>
      <c r="FF22" s="7"/>
      <c r="FG22" s="7"/>
      <c r="FH22" s="7"/>
      <c r="FI22" s="7"/>
      <c r="FJ22" s="7"/>
      <c r="FK22" s="7"/>
      <c r="FL22" s="7"/>
      <c r="FM22" s="7"/>
      <c r="FN22" s="7"/>
      <c r="FO22" s="7"/>
      <c r="FP22" s="7"/>
      <c r="FQ22" s="7"/>
      <c r="FR22" s="7"/>
      <c r="FS22" s="7"/>
      <c r="FT22" s="7"/>
      <c r="FU22" s="7"/>
      <c r="FV22" s="7"/>
      <c r="FW22" s="7"/>
      <c r="FX22" s="7"/>
      <c r="FY22" s="7"/>
      <c r="FZ22" s="7"/>
      <c r="GA22" s="7"/>
      <c r="GB22" s="7"/>
      <c r="GC22" s="7"/>
      <c r="GD22" s="7"/>
      <c r="GE22" s="7"/>
      <c r="GF22" s="7"/>
      <c r="GG22" s="7"/>
      <c r="GH22" s="7"/>
      <c r="GI22" s="7"/>
      <c r="GJ22" s="7"/>
      <c r="GK22" s="7"/>
      <c r="GL22" s="7"/>
      <c r="GM22" s="7"/>
      <c r="GN22" s="7"/>
      <c r="GO22" s="7"/>
      <c r="GP22" s="7"/>
      <c r="GQ22" s="7"/>
      <c r="GR22" s="7"/>
      <c r="GS22" s="7"/>
      <c r="GT22" s="7"/>
      <c r="GU22" s="7"/>
      <c r="GV22" s="7"/>
      <c r="GW22" s="7"/>
      <c r="GX22" s="7"/>
      <c r="GY22" s="7"/>
      <c r="GZ22" s="7"/>
      <c r="HA22" s="7"/>
      <c r="HB22" s="7"/>
      <c r="HC22" s="7"/>
      <c r="HD22" s="7"/>
      <c r="HE22" s="7"/>
      <c r="HF22" s="7"/>
      <c r="HG22" s="7"/>
      <c r="HH22" s="7"/>
      <c r="HI22" s="7"/>
      <c r="HJ22" s="7"/>
      <c r="HK22" s="7"/>
      <c r="HL22" s="7"/>
      <c r="HM22" s="7"/>
      <c r="HN22" s="7"/>
      <c r="HO22" s="7"/>
      <c r="HP22" s="7"/>
      <c r="HQ22" s="7"/>
      <c r="HR22" s="7"/>
      <c r="HS22" s="7"/>
      <c r="HT22" s="7"/>
      <c r="HU22" s="7"/>
      <c r="HV22" s="7"/>
      <c r="HW22" s="7"/>
      <c r="HX22" s="7"/>
      <c r="HY22" s="7"/>
      <c r="HZ22" s="7"/>
      <c r="IA22" s="7"/>
      <c r="IB22" s="7"/>
      <c r="IC22" s="7"/>
      <c r="ID22" s="7"/>
      <c r="IE22" s="7"/>
      <c r="IF22" s="7"/>
      <c r="IG22" s="7"/>
      <c r="IH22" s="7"/>
      <c r="II22" s="7"/>
      <c r="IJ22" s="7"/>
      <c r="IK22" s="7"/>
      <c r="IL22" s="7"/>
      <c r="IM22" s="7"/>
      <c r="IN22" s="7"/>
      <c r="IO22" s="7"/>
      <c r="IP22" s="7"/>
      <c r="IQ22" s="7"/>
      <c r="IR22" s="7"/>
      <c r="IS22" s="7"/>
      <c r="IT22" s="7"/>
      <c r="IU22" s="7"/>
      <c r="IV22" s="7"/>
      <c r="IW22" s="7"/>
      <c r="IX22" s="7"/>
      <c r="IY22" s="7"/>
      <c r="IZ22" s="7"/>
      <c r="JA22" s="7"/>
      <c r="JB22" s="7"/>
      <c r="JC22" s="7"/>
      <c r="JD22" s="7"/>
      <c r="JE22" s="7"/>
      <c r="JF22" s="7"/>
      <c r="JG22" s="7"/>
      <c r="JH22" s="7"/>
      <c r="JI22" s="7"/>
      <c r="JJ22" s="7"/>
      <c r="JK22" s="7"/>
      <c r="JL22" s="7"/>
      <c r="JM22" s="7"/>
      <c r="JN22" s="7"/>
      <c r="JO22" s="7"/>
      <c r="JP22" s="7"/>
      <c r="JQ22" s="7"/>
      <c r="JR22" s="7"/>
      <c r="JS22" s="7"/>
      <c r="JT22" s="7"/>
      <c r="JU22" s="7"/>
      <c r="JV22" s="7"/>
      <c r="JW22" s="7"/>
      <c r="JX22" s="7"/>
      <c r="JY22" s="7"/>
      <c r="JZ22" s="7"/>
      <c r="KA22" s="7"/>
      <c r="KB22" s="7"/>
      <c r="KC22" s="7"/>
      <c r="KD22" s="7"/>
      <c r="KE22" s="7"/>
      <c r="KF22" s="7"/>
      <c r="KG22" s="7"/>
      <c r="KH22" s="7"/>
    </row>
    <row r="23" spans="1:294" s="22" customFormat="1" ht="210">
      <c r="A23" s="11" t="s">
        <v>95</v>
      </c>
      <c r="B23" s="13" t="s">
        <v>81</v>
      </c>
      <c r="C23" s="11" t="s">
        <v>96</v>
      </c>
      <c r="D23" s="13"/>
      <c r="E23" s="14" t="s">
        <v>18</v>
      </c>
      <c r="F23" s="11" t="s">
        <v>97</v>
      </c>
      <c r="G23" s="11" t="s">
        <v>98</v>
      </c>
      <c r="H23" s="11" t="s">
        <v>98</v>
      </c>
      <c r="I23" s="11" t="s">
        <v>99</v>
      </c>
      <c r="J23" s="11" t="s">
        <v>100</v>
      </c>
      <c r="K23" s="21">
        <v>2724</v>
      </c>
      <c r="L23" s="17">
        <f t="shared" si="0"/>
        <v>1.3096153846153846</v>
      </c>
      <c r="M23" s="11"/>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7"/>
      <c r="CU23" s="7"/>
      <c r="CV23" s="7"/>
      <c r="CW23" s="7"/>
      <c r="CX23" s="7"/>
      <c r="CY23" s="7"/>
      <c r="CZ23" s="7"/>
      <c r="DA23" s="7"/>
      <c r="DB23" s="7"/>
      <c r="DC23" s="7"/>
      <c r="DD23" s="7"/>
      <c r="DE23" s="7"/>
      <c r="DF23" s="7"/>
      <c r="DG23" s="7"/>
      <c r="DH23" s="7"/>
      <c r="DI23" s="7"/>
      <c r="DJ23" s="7"/>
      <c r="DK23" s="7"/>
      <c r="DL23" s="7"/>
      <c r="DM23" s="7"/>
      <c r="DN23" s="7"/>
      <c r="DO23" s="7"/>
      <c r="DP23" s="7"/>
      <c r="DQ23" s="7"/>
      <c r="DR23" s="7"/>
      <c r="DS23" s="7"/>
      <c r="DT23" s="7"/>
      <c r="DU23" s="7"/>
      <c r="DV23" s="7"/>
      <c r="DW23" s="7"/>
      <c r="DX23" s="7"/>
      <c r="DY23" s="7"/>
      <c r="DZ23" s="7"/>
      <c r="EA23" s="7"/>
      <c r="EB23" s="7"/>
      <c r="EC23" s="7"/>
      <c r="ED23" s="7"/>
      <c r="EE23" s="7"/>
      <c r="EF23" s="7"/>
      <c r="EG23" s="7"/>
      <c r="EH23" s="7"/>
      <c r="EI23" s="7"/>
      <c r="EJ23" s="7"/>
      <c r="EK23" s="7"/>
      <c r="EL23" s="7"/>
      <c r="EM23" s="7"/>
      <c r="EN23" s="7"/>
      <c r="EO23" s="7"/>
      <c r="EP23" s="7"/>
      <c r="EQ23" s="7"/>
      <c r="ER23" s="7"/>
      <c r="ES23" s="7"/>
      <c r="ET23" s="7"/>
      <c r="EU23" s="7"/>
      <c r="EV23" s="7"/>
      <c r="EW23" s="7"/>
      <c r="EX23" s="7"/>
      <c r="EY23" s="7"/>
      <c r="EZ23" s="7"/>
      <c r="FA23" s="7"/>
      <c r="FB23" s="7"/>
      <c r="FC23" s="7"/>
      <c r="FD23" s="7"/>
      <c r="FE23" s="7"/>
      <c r="FF23" s="7"/>
      <c r="FG23" s="7"/>
      <c r="FH23" s="7"/>
      <c r="FI23" s="7"/>
      <c r="FJ23" s="7"/>
      <c r="FK23" s="7"/>
      <c r="FL23" s="7"/>
      <c r="FM23" s="7"/>
      <c r="FN23" s="7"/>
      <c r="FO23" s="7"/>
      <c r="FP23" s="7"/>
      <c r="FQ23" s="7"/>
      <c r="FR23" s="7"/>
      <c r="FS23" s="7"/>
      <c r="FT23" s="7"/>
      <c r="FU23" s="7"/>
      <c r="FV23" s="7"/>
      <c r="FW23" s="7"/>
      <c r="FX23" s="7"/>
      <c r="FY23" s="7"/>
      <c r="FZ23" s="7"/>
      <c r="GA23" s="7"/>
      <c r="GB23" s="7"/>
      <c r="GC23" s="7"/>
      <c r="GD23" s="7"/>
      <c r="GE23" s="7"/>
      <c r="GF23" s="7"/>
      <c r="GG23" s="7"/>
      <c r="GH23" s="7"/>
      <c r="GI23" s="7"/>
      <c r="GJ23" s="7"/>
      <c r="GK23" s="7"/>
      <c r="GL23" s="7"/>
      <c r="GM23" s="7"/>
      <c r="GN23" s="7"/>
      <c r="GO23" s="7"/>
      <c r="GP23" s="7"/>
      <c r="GQ23" s="7"/>
      <c r="GR23" s="7"/>
      <c r="GS23" s="7"/>
      <c r="GT23" s="7"/>
      <c r="GU23" s="7"/>
      <c r="GV23" s="7"/>
      <c r="GW23" s="7"/>
      <c r="GX23" s="7"/>
      <c r="GY23" s="7"/>
      <c r="GZ23" s="7"/>
      <c r="HA23" s="7"/>
      <c r="HB23" s="7"/>
      <c r="HC23" s="7"/>
      <c r="HD23" s="7"/>
      <c r="HE23" s="7"/>
      <c r="HF23" s="7"/>
      <c r="HG23" s="7"/>
      <c r="HH23" s="7"/>
      <c r="HI23" s="7"/>
      <c r="HJ23" s="7"/>
      <c r="HK23" s="7"/>
      <c r="HL23" s="7"/>
      <c r="HM23" s="7"/>
      <c r="HN23" s="7"/>
      <c r="HO23" s="7"/>
      <c r="HP23" s="7"/>
      <c r="HQ23" s="7"/>
      <c r="HR23" s="7"/>
      <c r="HS23" s="7"/>
      <c r="HT23" s="7"/>
      <c r="HU23" s="7"/>
      <c r="HV23" s="7"/>
      <c r="HW23" s="7"/>
      <c r="HX23" s="7"/>
      <c r="HY23" s="7"/>
      <c r="HZ23" s="7"/>
      <c r="IA23" s="7"/>
      <c r="IB23" s="7"/>
      <c r="IC23" s="7"/>
      <c r="ID23" s="7"/>
      <c r="IE23" s="7"/>
      <c r="IF23" s="7"/>
      <c r="IG23" s="7"/>
      <c r="IH23" s="7"/>
      <c r="II23" s="7"/>
      <c r="IJ23" s="7"/>
      <c r="IK23" s="7"/>
      <c r="IL23" s="7"/>
      <c r="IM23" s="7"/>
      <c r="IN23" s="7"/>
      <c r="IO23" s="7"/>
      <c r="IP23" s="7"/>
      <c r="IQ23" s="7"/>
      <c r="IR23" s="7"/>
      <c r="IS23" s="7"/>
      <c r="IT23" s="7"/>
      <c r="IU23" s="7"/>
      <c r="IV23" s="7"/>
      <c r="IW23" s="7"/>
      <c r="IX23" s="7"/>
      <c r="IY23" s="7"/>
      <c r="IZ23" s="7"/>
      <c r="JA23" s="7"/>
      <c r="JB23" s="7"/>
      <c r="JC23" s="7"/>
      <c r="JD23" s="7"/>
      <c r="JE23" s="7"/>
      <c r="JF23" s="7"/>
      <c r="JG23" s="7"/>
      <c r="JH23" s="7"/>
      <c r="JI23" s="7"/>
      <c r="JJ23" s="7"/>
      <c r="JK23" s="7"/>
      <c r="JL23" s="7"/>
      <c r="JM23" s="7"/>
      <c r="JN23" s="7"/>
      <c r="JO23" s="7"/>
      <c r="JP23" s="7"/>
      <c r="JQ23" s="7"/>
      <c r="JR23" s="7"/>
      <c r="JS23" s="7"/>
      <c r="JT23" s="7"/>
      <c r="JU23" s="7"/>
      <c r="JV23" s="7"/>
      <c r="JW23" s="7"/>
      <c r="JX23" s="7"/>
      <c r="JY23" s="7"/>
      <c r="JZ23" s="7"/>
      <c r="KA23" s="7"/>
      <c r="KB23" s="7"/>
      <c r="KC23" s="7"/>
      <c r="KD23" s="7"/>
      <c r="KE23" s="7"/>
      <c r="KF23" s="7"/>
      <c r="KG23" s="7"/>
      <c r="KH23" s="7"/>
    </row>
    <row r="24" spans="1:294" s="22" customFormat="1" ht="112">
      <c r="A24" s="27" t="s">
        <v>101</v>
      </c>
      <c r="B24" s="13" t="s">
        <v>102</v>
      </c>
      <c r="C24" s="27"/>
      <c r="D24" s="28"/>
      <c r="E24" s="14" t="s">
        <v>18</v>
      </c>
      <c r="F24" s="11" t="s">
        <v>43</v>
      </c>
      <c r="G24" s="11" t="s">
        <v>59</v>
      </c>
      <c r="H24" s="14" t="s">
        <v>44</v>
      </c>
      <c r="I24" s="11"/>
      <c r="J24" s="11" t="s">
        <v>103</v>
      </c>
      <c r="K24" s="21">
        <v>2217</v>
      </c>
      <c r="L24" s="17">
        <f t="shared" si="0"/>
        <v>1.0658653846153847</v>
      </c>
      <c r="M24" s="11"/>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7"/>
      <c r="CU24" s="7"/>
      <c r="CV24" s="7"/>
      <c r="CW24" s="7"/>
      <c r="CX24" s="7"/>
      <c r="CY24" s="7"/>
      <c r="CZ24" s="7"/>
      <c r="DA24" s="7"/>
      <c r="DB24" s="7"/>
      <c r="DC24" s="7"/>
      <c r="DD24" s="7"/>
      <c r="DE24" s="7"/>
      <c r="DF24" s="7"/>
      <c r="DG24" s="7"/>
      <c r="DH24" s="7"/>
      <c r="DI24" s="7"/>
      <c r="DJ24" s="7"/>
      <c r="DK24" s="7"/>
      <c r="DL24" s="7"/>
      <c r="DM24" s="7"/>
      <c r="DN24" s="7"/>
      <c r="DO24" s="7"/>
      <c r="DP24" s="7"/>
      <c r="DQ24" s="7"/>
      <c r="DR24" s="7"/>
      <c r="DS24" s="7"/>
      <c r="DT24" s="7"/>
      <c r="DU24" s="7"/>
      <c r="DV24" s="7"/>
      <c r="DW24" s="7"/>
      <c r="DX24" s="7"/>
      <c r="DY24" s="7"/>
      <c r="DZ24" s="7"/>
      <c r="EA24" s="7"/>
      <c r="EB24" s="7"/>
      <c r="EC24" s="7"/>
      <c r="ED24" s="7"/>
      <c r="EE24" s="7"/>
      <c r="EF24" s="7"/>
      <c r="EG24" s="7"/>
      <c r="EH24" s="7"/>
      <c r="EI24" s="7"/>
      <c r="EJ24" s="7"/>
      <c r="EK24" s="7"/>
      <c r="EL24" s="7"/>
      <c r="EM24" s="7"/>
      <c r="EN24" s="7"/>
      <c r="EO24" s="7"/>
      <c r="EP24" s="7"/>
      <c r="EQ24" s="7"/>
      <c r="ER24" s="7"/>
      <c r="ES24" s="7"/>
      <c r="ET24" s="7"/>
      <c r="EU24" s="7"/>
      <c r="EV24" s="7"/>
      <c r="EW24" s="7"/>
      <c r="EX24" s="7"/>
      <c r="EY24" s="7"/>
      <c r="EZ24" s="7"/>
      <c r="FA24" s="7"/>
      <c r="FB24" s="7"/>
      <c r="FC24" s="7"/>
      <c r="FD24" s="7"/>
      <c r="FE24" s="7"/>
      <c r="FF24" s="7"/>
      <c r="FG24" s="7"/>
      <c r="FH24" s="7"/>
      <c r="FI24" s="7"/>
      <c r="FJ24" s="7"/>
      <c r="FK24" s="7"/>
      <c r="FL24" s="7"/>
      <c r="FM24" s="7"/>
      <c r="FN24" s="7"/>
      <c r="FO24" s="7"/>
      <c r="FP24" s="7"/>
      <c r="FQ24" s="7"/>
      <c r="FR24" s="7"/>
      <c r="FS24" s="7"/>
      <c r="FT24" s="7"/>
      <c r="FU24" s="7"/>
      <c r="FV24" s="7"/>
      <c r="FW24" s="7"/>
      <c r="FX24" s="7"/>
      <c r="FY24" s="7"/>
      <c r="FZ24" s="7"/>
      <c r="GA24" s="7"/>
      <c r="GB24" s="7"/>
      <c r="GC24" s="7"/>
      <c r="GD24" s="7"/>
      <c r="GE24" s="7"/>
      <c r="GF24" s="7"/>
      <c r="GG24" s="7"/>
      <c r="GH24" s="7"/>
      <c r="GI24" s="7"/>
      <c r="GJ24" s="7"/>
      <c r="GK24" s="7"/>
      <c r="GL24" s="7"/>
      <c r="GM24" s="7"/>
      <c r="GN24" s="7"/>
      <c r="GO24" s="7"/>
      <c r="GP24" s="7"/>
      <c r="GQ24" s="7"/>
      <c r="GR24" s="7"/>
      <c r="GS24" s="7"/>
      <c r="GT24" s="7"/>
      <c r="GU24" s="7"/>
      <c r="GV24" s="7"/>
      <c r="GW24" s="7"/>
      <c r="GX24" s="7"/>
      <c r="GY24" s="7"/>
      <c r="GZ24" s="7"/>
      <c r="HA24" s="7"/>
      <c r="HB24" s="7"/>
      <c r="HC24" s="7"/>
      <c r="HD24" s="7"/>
      <c r="HE24" s="7"/>
      <c r="HF24" s="7"/>
      <c r="HG24" s="7"/>
      <c r="HH24" s="7"/>
      <c r="HI24" s="7"/>
      <c r="HJ24" s="7"/>
      <c r="HK24" s="7"/>
      <c r="HL24" s="7"/>
      <c r="HM24" s="7"/>
      <c r="HN24" s="7"/>
      <c r="HO24" s="7"/>
      <c r="HP24" s="7"/>
      <c r="HQ24" s="7"/>
      <c r="HR24" s="7"/>
      <c r="HS24" s="7"/>
      <c r="HT24" s="7"/>
      <c r="HU24" s="7"/>
      <c r="HV24" s="7"/>
      <c r="HW24" s="7"/>
      <c r="HX24" s="7"/>
      <c r="HY24" s="7"/>
      <c r="HZ24" s="7"/>
      <c r="IA24" s="7"/>
      <c r="IB24" s="7"/>
      <c r="IC24" s="7"/>
      <c r="ID24" s="7"/>
      <c r="IE24" s="7"/>
      <c r="IF24" s="7"/>
      <c r="IG24" s="7"/>
      <c r="IH24" s="7"/>
      <c r="II24" s="7"/>
      <c r="IJ24" s="7"/>
      <c r="IK24" s="7"/>
      <c r="IL24" s="7"/>
      <c r="IM24" s="7"/>
      <c r="IN24" s="7"/>
      <c r="IO24" s="7"/>
      <c r="IP24" s="7"/>
      <c r="IQ24" s="7"/>
      <c r="IR24" s="7"/>
      <c r="IS24" s="7"/>
      <c r="IT24" s="7"/>
      <c r="IU24" s="7"/>
      <c r="IV24" s="7"/>
      <c r="IW24" s="7"/>
      <c r="IX24" s="7"/>
      <c r="IY24" s="7"/>
      <c r="IZ24" s="7"/>
      <c r="JA24" s="7"/>
      <c r="JB24" s="7"/>
      <c r="JC24" s="7"/>
      <c r="JD24" s="7"/>
      <c r="JE24" s="7"/>
      <c r="JF24" s="7"/>
      <c r="JG24" s="7"/>
      <c r="JH24" s="7"/>
      <c r="JI24" s="7"/>
      <c r="JJ24" s="7"/>
      <c r="JK24" s="7"/>
      <c r="JL24" s="7"/>
      <c r="JM24" s="7"/>
      <c r="JN24" s="7"/>
      <c r="JO24" s="7"/>
      <c r="JP24" s="7"/>
      <c r="JQ24" s="7"/>
      <c r="JR24" s="7"/>
      <c r="JS24" s="7"/>
      <c r="JT24" s="7"/>
      <c r="JU24" s="7"/>
      <c r="JV24" s="7"/>
      <c r="JW24" s="7"/>
      <c r="JX24" s="7"/>
      <c r="JY24" s="7"/>
      <c r="JZ24" s="7"/>
      <c r="KA24" s="7"/>
      <c r="KB24" s="7"/>
      <c r="KC24" s="7"/>
      <c r="KD24" s="7"/>
      <c r="KE24" s="7"/>
      <c r="KF24" s="7"/>
      <c r="KG24" s="7"/>
      <c r="KH24" s="7"/>
    </row>
    <row r="25" spans="1:294" s="22" customFormat="1" ht="86" customHeight="1">
      <c r="A25" s="11"/>
      <c r="B25" s="11"/>
      <c r="C25" s="11"/>
      <c r="D25" s="13"/>
      <c r="E25" s="14"/>
      <c r="F25" s="11"/>
      <c r="G25" s="11"/>
      <c r="H25" s="14"/>
      <c r="I25" s="11" t="s">
        <v>13</v>
      </c>
      <c r="J25" s="11"/>
      <c r="K25" s="21">
        <v>352</v>
      </c>
      <c r="L25" s="17">
        <f>K25/2080</f>
        <v>0.16923076923076924</v>
      </c>
      <c r="M25" s="11"/>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7"/>
      <c r="CU25" s="7"/>
      <c r="CV25" s="7"/>
      <c r="CW25" s="7"/>
      <c r="CX25" s="7"/>
      <c r="CY25" s="7"/>
      <c r="CZ25" s="7"/>
      <c r="DA25" s="7"/>
      <c r="DB25" s="7"/>
      <c r="DC25" s="7"/>
      <c r="DD25" s="7"/>
      <c r="DE25" s="7"/>
      <c r="DF25" s="7"/>
      <c r="DG25" s="7"/>
      <c r="DH25" s="7"/>
      <c r="DI25" s="7"/>
      <c r="DJ25" s="7"/>
      <c r="DK25" s="7"/>
      <c r="DL25" s="7"/>
      <c r="DM25" s="7"/>
      <c r="DN25" s="7"/>
      <c r="DO25" s="7"/>
      <c r="DP25" s="7"/>
      <c r="DQ25" s="7"/>
      <c r="DR25" s="7"/>
      <c r="DS25" s="7"/>
      <c r="DT25" s="7"/>
      <c r="DU25" s="7"/>
      <c r="DV25" s="7"/>
      <c r="DW25" s="7"/>
      <c r="DX25" s="7"/>
      <c r="DY25" s="7"/>
      <c r="DZ25" s="7"/>
      <c r="EA25" s="7"/>
      <c r="EB25" s="7"/>
      <c r="EC25" s="7"/>
      <c r="ED25" s="7"/>
      <c r="EE25" s="7"/>
      <c r="EF25" s="7"/>
      <c r="EG25" s="7"/>
      <c r="EH25" s="7"/>
      <c r="EI25" s="7"/>
      <c r="EJ25" s="7"/>
      <c r="EK25" s="7"/>
      <c r="EL25" s="7"/>
      <c r="EM25" s="7"/>
      <c r="EN25" s="7"/>
      <c r="EO25" s="7"/>
      <c r="EP25" s="7"/>
      <c r="EQ25" s="7"/>
      <c r="ER25" s="7"/>
      <c r="ES25" s="7"/>
      <c r="ET25" s="7"/>
      <c r="EU25" s="7"/>
      <c r="EV25" s="7"/>
      <c r="EW25" s="7"/>
      <c r="EX25" s="7"/>
      <c r="EY25" s="7"/>
      <c r="EZ25" s="7"/>
      <c r="FA25" s="7"/>
      <c r="FB25" s="7"/>
      <c r="FC25" s="7"/>
      <c r="FD25" s="7"/>
      <c r="FE25" s="7"/>
      <c r="FF25" s="7"/>
      <c r="FG25" s="7"/>
      <c r="FH25" s="7"/>
      <c r="FI25" s="7"/>
      <c r="FJ25" s="7"/>
      <c r="FK25" s="7"/>
      <c r="FL25" s="7"/>
      <c r="FM25" s="7"/>
      <c r="FN25" s="7"/>
      <c r="FO25" s="7"/>
      <c r="FP25" s="7"/>
      <c r="FQ25" s="7"/>
      <c r="FR25" s="7"/>
      <c r="FS25" s="7"/>
      <c r="FT25" s="7"/>
      <c r="FU25" s="7"/>
      <c r="FV25" s="7"/>
      <c r="FW25" s="7"/>
      <c r="FX25" s="7"/>
      <c r="FY25" s="7"/>
      <c r="FZ25" s="7"/>
      <c r="GA25" s="7"/>
      <c r="GB25" s="7"/>
      <c r="GC25" s="7"/>
      <c r="GD25" s="7"/>
      <c r="GE25" s="7"/>
      <c r="GF25" s="7"/>
      <c r="GG25" s="7"/>
      <c r="GH25" s="7"/>
      <c r="GI25" s="7"/>
      <c r="GJ25" s="7"/>
      <c r="GK25" s="7"/>
      <c r="GL25" s="7"/>
      <c r="GM25" s="7"/>
      <c r="GN25" s="7"/>
      <c r="GO25" s="7"/>
      <c r="GP25" s="7"/>
      <c r="GQ25" s="7"/>
      <c r="GR25" s="7"/>
      <c r="GS25" s="7"/>
      <c r="GT25" s="7"/>
      <c r="GU25" s="7"/>
      <c r="GV25" s="7"/>
      <c r="GW25" s="7"/>
      <c r="GX25" s="7"/>
      <c r="GY25" s="7"/>
      <c r="GZ25" s="7"/>
      <c r="HA25" s="7"/>
      <c r="HB25" s="7"/>
      <c r="HC25" s="7"/>
      <c r="HD25" s="7"/>
      <c r="HE25" s="7"/>
      <c r="HF25" s="7"/>
      <c r="HG25" s="7"/>
      <c r="HH25" s="7"/>
      <c r="HI25" s="7"/>
      <c r="HJ25" s="7"/>
      <c r="HK25" s="7"/>
      <c r="HL25" s="7"/>
      <c r="HM25" s="7"/>
      <c r="HN25" s="7"/>
      <c r="HO25" s="7"/>
      <c r="HP25" s="7"/>
      <c r="HQ25" s="7"/>
      <c r="HR25" s="7"/>
      <c r="HS25" s="7"/>
      <c r="HT25" s="7"/>
      <c r="HU25" s="7"/>
      <c r="HV25" s="7"/>
      <c r="HW25" s="7"/>
      <c r="HX25" s="7"/>
      <c r="HY25" s="7"/>
      <c r="HZ25" s="7"/>
      <c r="IA25" s="7"/>
      <c r="IB25" s="7"/>
      <c r="IC25" s="7"/>
      <c r="ID25" s="7"/>
      <c r="IE25" s="7"/>
      <c r="IF25" s="7"/>
      <c r="IG25" s="7"/>
      <c r="IH25" s="7"/>
      <c r="II25" s="7"/>
      <c r="IJ25" s="7"/>
      <c r="IK25" s="7"/>
      <c r="IL25" s="7"/>
      <c r="IM25" s="7"/>
      <c r="IN25" s="7"/>
      <c r="IO25" s="7"/>
      <c r="IP25" s="7"/>
      <c r="IQ25" s="7"/>
      <c r="IR25" s="7"/>
      <c r="IS25" s="7"/>
      <c r="IT25" s="7"/>
      <c r="IU25" s="7"/>
      <c r="IV25" s="7"/>
      <c r="IW25" s="7"/>
      <c r="IX25" s="7"/>
      <c r="IY25" s="7"/>
      <c r="IZ25" s="7"/>
      <c r="JA25" s="7"/>
      <c r="JB25" s="7"/>
      <c r="JC25" s="7"/>
      <c r="JD25" s="7"/>
      <c r="JE25" s="7"/>
      <c r="JF25" s="7"/>
      <c r="JG25" s="7"/>
      <c r="JH25" s="7"/>
      <c r="JI25" s="7"/>
      <c r="JJ25" s="7"/>
      <c r="JK25" s="7"/>
      <c r="JL25" s="7"/>
      <c r="JM25" s="7"/>
      <c r="JN25" s="7"/>
      <c r="JO25" s="7"/>
      <c r="JP25" s="7"/>
      <c r="JQ25" s="7"/>
      <c r="JR25" s="7"/>
      <c r="JS25" s="7"/>
      <c r="JT25" s="7"/>
      <c r="JU25" s="7"/>
      <c r="JV25" s="7"/>
      <c r="JW25" s="7"/>
      <c r="JX25" s="7"/>
      <c r="JY25" s="7"/>
      <c r="JZ25" s="7"/>
      <c r="KA25" s="7"/>
      <c r="KB25" s="7"/>
      <c r="KC25" s="7"/>
      <c r="KD25" s="7"/>
      <c r="KE25" s="7"/>
      <c r="KF25" s="7"/>
      <c r="KG25" s="7"/>
      <c r="KH25" s="7"/>
    </row>
    <row r="26" spans="1:294" s="22" customFormat="1" ht="86" customHeight="1">
      <c r="A26" s="11"/>
      <c r="B26" s="11"/>
      <c r="C26" s="11"/>
      <c r="D26" s="13"/>
      <c r="E26" s="14"/>
      <c r="F26" s="11"/>
      <c r="G26" s="11"/>
      <c r="H26" s="14"/>
      <c r="I26" s="11"/>
      <c r="J26" s="29" t="s">
        <v>104</v>
      </c>
      <c r="K26" s="30">
        <f>SUM(K4:K25)</f>
        <v>37923.324999999997</v>
      </c>
      <c r="L26" s="31">
        <f t="shared" si="0"/>
        <v>18.232367788461538</v>
      </c>
      <c r="M26" s="11"/>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7"/>
      <c r="CU26" s="7"/>
      <c r="CV26" s="7"/>
      <c r="CW26" s="7"/>
      <c r="CX26" s="7"/>
      <c r="CY26" s="7"/>
      <c r="CZ26" s="7"/>
      <c r="DA26" s="7"/>
      <c r="DB26" s="7"/>
      <c r="DC26" s="7"/>
      <c r="DD26" s="7"/>
      <c r="DE26" s="7"/>
      <c r="DF26" s="7"/>
      <c r="DG26" s="7"/>
      <c r="DH26" s="7"/>
      <c r="DI26" s="7"/>
      <c r="DJ26" s="7"/>
      <c r="DK26" s="7"/>
      <c r="DL26" s="7"/>
      <c r="DM26" s="7"/>
      <c r="DN26" s="7"/>
      <c r="DO26" s="7"/>
      <c r="DP26" s="7"/>
      <c r="DQ26" s="7"/>
      <c r="DR26" s="7"/>
      <c r="DS26" s="7"/>
      <c r="DT26" s="7"/>
      <c r="DU26" s="7"/>
      <c r="DV26" s="7"/>
      <c r="DW26" s="7"/>
      <c r="DX26" s="7"/>
      <c r="DY26" s="7"/>
      <c r="DZ26" s="7"/>
      <c r="EA26" s="7"/>
      <c r="EB26" s="7"/>
      <c r="EC26" s="7"/>
      <c r="ED26" s="7"/>
      <c r="EE26" s="7"/>
      <c r="EF26" s="7"/>
      <c r="EG26" s="7"/>
      <c r="EH26" s="7"/>
      <c r="EI26" s="7"/>
      <c r="EJ26" s="7"/>
      <c r="EK26" s="7"/>
      <c r="EL26" s="7"/>
      <c r="EM26" s="7"/>
      <c r="EN26" s="7"/>
      <c r="EO26" s="7"/>
      <c r="EP26" s="7"/>
      <c r="EQ26" s="7"/>
      <c r="ER26" s="7"/>
      <c r="ES26" s="7"/>
      <c r="ET26" s="7"/>
      <c r="EU26" s="7"/>
      <c r="EV26" s="7"/>
      <c r="EW26" s="7"/>
      <c r="EX26" s="7"/>
      <c r="EY26" s="7"/>
      <c r="EZ26" s="7"/>
      <c r="FA26" s="7"/>
      <c r="FB26" s="7"/>
      <c r="FC26" s="7"/>
      <c r="FD26" s="7"/>
      <c r="FE26" s="7"/>
      <c r="FF26" s="7"/>
      <c r="FG26" s="7"/>
      <c r="FH26" s="7"/>
      <c r="FI26" s="7"/>
      <c r="FJ26" s="7"/>
      <c r="FK26" s="7"/>
      <c r="FL26" s="7"/>
      <c r="FM26" s="7"/>
      <c r="FN26" s="7"/>
      <c r="FO26" s="7"/>
      <c r="FP26" s="7"/>
      <c r="FQ26" s="7"/>
      <c r="FR26" s="7"/>
      <c r="FS26" s="7"/>
      <c r="FT26" s="7"/>
      <c r="FU26" s="7"/>
      <c r="FV26" s="7"/>
      <c r="FW26" s="7"/>
      <c r="FX26" s="7"/>
      <c r="FY26" s="7"/>
      <c r="FZ26" s="7"/>
      <c r="GA26" s="7"/>
      <c r="GB26" s="7"/>
      <c r="GC26" s="7"/>
      <c r="GD26" s="7"/>
      <c r="GE26" s="7"/>
      <c r="GF26" s="7"/>
      <c r="GG26" s="7"/>
      <c r="GH26" s="7"/>
      <c r="GI26" s="7"/>
      <c r="GJ26" s="7"/>
      <c r="GK26" s="7"/>
      <c r="GL26" s="7"/>
      <c r="GM26" s="7"/>
      <c r="GN26" s="7"/>
      <c r="GO26" s="7"/>
      <c r="GP26" s="7"/>
      <c r="GQ26" s="7"/>
      <c r="GR26" s="7"/>
      <c r="GS26" s="7"/>
      <c r="GT26" s="7"/>
      <c r="GU26" s="7"/>
      <c r="GV26" s="7"/>
      <c r="GW26" s="7"/>
      <c r="GX26" s="7"/>
      <c r="GY26" s="7"/>
      <c r="GZ26" s="7"/>
      <c r="HA26" s="7"/>
      <c r="HB26" s="7"/>
      <c r="HC26" s="7"/>
      <c r="HD26" s="7"/>
      <c r="HE26" s="7"/>
      <c r="HF26" s="7"/>
      <c r="HG26" s="7"/>
      <c r="HH26" s="7"/>
      <c r="HI26" s="7"/>
      <c r="HJ26" s="7"/>
      <c r="HK26" s="7"/>
      <c r="HL26" s="7"/>
      <c r="HM26" s="7"/>
      <c r="HN26" s="7"/>
      <c r="HO26" s="7"/>
      <c r="HP26" s="7"/>
      <c r="HQ26" s="7"/>
      <c r="HR26" s="7"/>
      <c r="HS26" s="7"/>
      <c r="HT26" s="7"/>
      <c r="HU26" s="7"/>
      <c r="HV26" s="7"/>
      <c r="HW26" s="7"/>
      <c r="HX26" s="7"/>
      <c r="HY26" s="7"/>
      <c r="HZ26" s="7"/>
      <c r="IA26" s="7"/>
      <c r="IB26" s="7"/>
      <c r="IC26" s="7"/>
      <c r="ID26" s="7"/>
      <c r="IE26" s="7"/>
      <c r="IF26" s="7"/>
      <c r="IG26" s="7"/>
      <c r="IH26" s="7"/>
      <c r="II26" s="7"/>
      <c r="IJ26" s="7"/>
      <c r="IK26" s="7"/>
      <c r="IL26" s="7"/>
      <c r="IM26" s="7"/>
      <c r="IN26" s="7"/>
      <c r="IO26" s="7"/>
      <c r="IP26" s="7"/>
      <c r="IQ26" s="7"/>
      <c r="IR26" s="7"/>
      <c r="IS26" s="7"/>
      <c r="IT26" s="7"/>
      <c r="IU26" s="7"/>
      <c r="IV26" s="7"/>
      <c r="IW26" s="7"/>
      <c r="IX26" s="7"/>
      <c r="IY26" s="7"/>
      <c r="IZ26" s="7"/>
      <c r="JA26" s="7"/>
      <c r="JB26" s="7"/>
      <c r="JC26" s="7"/>
      <c r="JD26" s="7"/>
      <c r="JE26" s="7"/>
      <c r="JF26" s="7"/>
      <c r="JG26" s="7"/>
      <c r="JH26" s="7"/>
      <c r="JI26" s="7"/>
      <c r="JJ26" s="7"/>
      <c r="JK26" s="7"/>
      <c r="JL26" s="7"/>
      <c r="JM26" s="7"/>
      <c r="JN26" s="7"/>
      <c r="JO26" s="7"/>
      <c r="JP26" s="7"/>
      <c r="JQ26" s="7"/>
      <c r="JR26" s="7"/>
      <c r="JS26" s="7"/>
      <c r="JT26" s="7"/>
      <c r="JU26" s="7"/>
      <c r="JV26" s="7"/>
      <c r="JW26" s="7"/>
      <c r="JX26" s="7"/>
      <c r="JY26" s="7"/>
      <c r="JZ26" s="7"/>
      <c r="KA26" s="7"/>
      <c r="KB26" s="7"/>
      <c r="KC26" s="7"/>
      <c r="KD26" s="7"/>
      <c r="KE26" s="7"/>
      <c r="KF26" s="7"/>
      <c r="KG26" s="7"/>
      <c r="KH26" s="7"/>
    </row>
    <row r="27" spans="1:294" s="22" customFormat="1" ht="86" customHeight="1">
      <c r="A27" s="11"/>
      <c r="B27" s="11"/>
      <c r="C27" s="11"/>
      <c r="D27" s="13"/>
      <c r="E27" s="14"/>
      <c r="F27" s="11"/>
      <c r="G27" s="11"/>
      <c r="H27" s="14"/>
      <c r="I27" s="11" t="s">
        <v>105</v>
      </c>
      <c r="J27" s="11" t="s">
        <v>106</v>
      </c>
      <c r="K27" s="21">
        <v>6479</v>
      </c>
      <c r="L27" s="17">
        <f t="shared" si="0"/>
        <v>3.1149038461538461</v>
      </c>
      <c r="M27" s="11"/>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7"/>
      <c r="CU27" s="7"/>
      <c r="CV27" s="7"/>
      <c r="CW27" s="7"/>
      <c r="CX27" s="7"/>
      <c r="CY27" s="7"/>
      <c r="CZ27" s="7"/>
      <c r="DA27" s="7"/>
      <c r="DB27" s="7"/>
      <c r="DC27" s="7"/>
      <c r="DD27" s="7"/>
      <c r="DE27" s="7"/>
      <c r="DF27" s="7"/>
      <c r="DG27" s="7"/>
      <c r="DH27" s="7"/>
      <c r="DI27" s="7"/>
      <c r="DJ27" s="7"/>
      <c r="DK27" s="7"/>
      <c r="DL27" s="7"/>
      <c r="DM27" s="7"/>
      <c r="DN27" s="7"/>
      <c r="DO27" s="7"/>
      <c r="DP27" s="7"/>
      <c r="DQ27" s="7"/>
      <c r="DR27" s="7"/>
      <c r="DS27" s="7"/>
      <c r="DT27" s="7"/>
      <c r="DU27" s="7"/>
      <c r="DV27" s="7"/>
      <c r="DW27" s="7"/>
      <c r="DX27" s="7"/>
      <c r="DY27" s="7"/>
      <c r="DZ27" s="7"/>
      <c r="EA27" s="7"/>
      <c r="EB27" s="7"/>
      <c r="EC27" s="7"/>
      <c r="ED27" s="7"/>
      <c r="EE27" s="7"/>
      <c r="EF27" s="7"/>
      <c r="EG27" s="7"/>
      <c r="EH27" s="7"/>
      <c r="EI27" s="7"/>
      <c r="EJ27" s="7"/>
      <c r="EK27" s="7"/>
      <c r="EL27" s="7"/>
      <c r="EM27" s="7"/>
      <c r="EN27" s="7"/>
      <c r="EO27" s="7"/>
      <c r="EP27" s="7"/>
      <c r="EQ27" s="7"/>
      <c r="ER27" s="7"/>
      <c r="ES27" s="7"/>
      <c r="ET27" s="7"/>
      <c r="EU27" s="7"/>
      <c r="EV27" s="7"/>
      <c r="EW27" s="7"/>
      <c r="EX27" s="7"/>
      <c r="EY27" s="7"/>
      <c r="EZ27" s="7"/>
      <c r="FA27" s="7"/>
      <c r="FB27" s="7"/>
      <c r="FC27" s="7"/>
      <c r="FD27" s="7"/>
      <c r="FE27" s="7"/>
      <c r="FF27" s="7"/>
      <c r="FG27" s="7"/>
      <c r="FH27" s="7"/>
      <c r="FI27" s="7"/>
      <c r="FJ27" s="7"/>
      <c r="FK27" s="7"/>
      <c r="FL27" s="7"/>
      <c r="FM27" s="7"/>
      <c r="FN27" s="7"/>
      <c r="FO27" s="7"/>
      <c r="FP27" s="7"/>
      <c r="FQ27" s="7"/>
      <c r="FR27" s="7"/>
      <c r="FS27" s="7"/>
      <c r="FT27" s="7"/>
      <c r="FU27" s="7"/>
      <c r="FV27" s="7"/>
      <c r="FW27" s="7"/>
      <c r="FX27" s="7"/>
      <c r="FY27" s="7"/>
      <c r="FZ27" s="7"/>
      <c r="GA27" s="7"/>
      <c r="GB27" s="7"/>
      <c r="GC27" s="7"/>
      <c r="GD27" s="7"/>
      <c r="GE27" s="7"/>
      <c r="GF27" s="7"/>
      <c r="GG27" s="7"/>
      <c r="GH27" s="7"/>
      <c r="GI27" s="7"/>
      <c r="GJ27" s="7"/>
      <c r="GK27" s="7"/>
      <c r="GL27" s="7"/>
      <c r="GM27" s="7"/>
      <c r="GN27" s="7"/>
      <c r="GO27" s="7"/>
      <c r="GP27" s="7"/>
      <c r="GQ27" s="7"/>
      <c r="GR27" s="7"/>
      <c r="GS27" s="7"/>
      <c r="GT27" s="7"/>
      <c r="GU27" s="7"/>
      <c r="GV27" s="7"/>
      <c r="GW27" s="7"/>
      <c r="GX27" s="7"/>
      <c r="GY27" s="7"/>
      <c r="GZ27" s="7"/>
      <c r="HA27" s="7"/>
      <c r="HB27" s="7"/>
      <c r="HC27" s="7"/>
      <c r="HD27" s="7"/>
      <c r="HE27" s="7"/>
      <c r="HF27" s="7"/>
      <c r="HG27" s="7"/>
      <c r="HH27" s="7"/>
      <c r="HI27" s="7"/>
      <c r="HJ27" s="7"/>
      <c r="HK27" s="7"/>
      <c r="HL27" s="7"/>
      <c r="HM27" s="7"/>
      <c r="HN27" s="7"/>
      <c r="HO27" s="7"/>
      <c r="HP27" s="7"/>
      <c r="HQ27" s="7"/>
      <c r="HR27" s="7"/>
      <c r="HS27" s="7"/>
      <c r="HT27" s="7"/>
      <c r="HU27" s="7"/>
      <c r="HV27" s="7"/>
      <c r="HW27" s="7"/>
      <c r="HX27" s="7"/>
      <c r="HY27" s="7"/>
      <c r="HZ27" s="7"/>
      <c r="IA27" s="7"/>
      <c r="IB27" s="7"/>
      <c r="IC27" s="7"/>
      <c r="ID27" s="7"/>
      <c r="IE27" s="7"/>
      <c r="IF27" s="7"/>
      <c r="IG27" s="7"/>
      <c r="IH27" s="7"/>
      <c r="II27" s="7"/>
      <c r="IJ27" s="7"/>
      <c r="IK27" s="7"/>
      <c r="IL27" s="7"/>
      <c r="IM27" s="7"/>
      <c r="IN27" s="7"/>
      <c r="IO27" s="7"/>
      <c r="IP27" s="7"/>
      <c r="IQ27" s="7"/>
      <c r="IR27" s="7"/>
      <c r="IS27" s="7"/>
      <c r="IT27" s="7"/>
      <c r="IU27" s="7"/>
      <c r="IV27" s="7"/>
      <c r="IW27" s="7"/>
      <c r="IX27" s="7"/>
      <c r="IY27" s="7"/>
      <c r="IZ27" s="7"/>
      <c r="JA27" s="7"/>
      <c r="JB27" s="7"/>
      <c r="JC27" s="7"/>
      <c r="JD27" s="7"/>
      <c r="JE27" s="7"/>
      <c r="JF27" s="7"/>
      <c r="JG27" s="7"/>
      <c r="JH27" s="7"/>
      <c r="JI27" s="7"/>
      <c r="JJ27" s="7"/>
      <c r="JK27" s="7"/>
      <c r="JL27" s="7"/>
      <c r="JM27" s="7"/>
      <c r="JN27" s="7"/>
      <c r="JO27" s="7"/>
      <c r="JP27" s="7"/>
      <c r="JQ27" s="7"/>
      <c r="JR27" s="7"/>
      <c r="JS27" s="7"/>
      <c r="JT27" s="7"/>
      <c r="JU27" s="7"/>
      <c r="JV27" s="7"/>
      <c r="JW27" s="7"/>
      <c r="JX27" s="7"/>
      <c r="JY27" s="7"/>
      <c r="JZ27" s="7"/>
      <c r="KA27" s="7"/>
      <c r="KB27" s="7"/>
      <c r="KC27" s="7"/>
      <c r="KD27" s="7"/>
      <c r="KE27" s="7"/>
      <c r="KF27" s="7"/>
      <c r="KG27" s="7"/>
      <c r="KH27" s="7"/>
    </row>
    <row r="28" spans="1:294" s="22" customFormat="1" ht="86" customHeight="1">
      <c r="A28" s="10"/>
      <c r="B28" s="10"/>
      <c r="C28" s="10"/>
      <c r="D28" s="10"/>
      <c r="E28" s="10"/>
      <c r="F28" s="10"/>
      <c r="G28" s="10"/>
      <c r="H28" s="10"/>
      <c r="I28" s="10"/>
      <c r="J28" s="29" t="s">
        <v>107</v>
      </c>
      <c r="K28" s="30">
        <f>SUM(K26:K27)</f>
        <v>44402.324999999997</v>
      </c>
      <c r="L28" s="31">
        <f t="shared" si="0"/>
        <v>21.347271634615382</v>
      </c>
      <c r="M28" s="24">
        <f>(21*2080)+(6*800)</f>
        <v>48480</v>
      </c>
      <c r="N28" s="32"/>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7"/>
      <c r="CU28" s="7"/>
      <c r="CV28" s="7"/>
      <c r="CW28" s="7"/>
      <c r="CX28" s="7"/>
      <c r="CY28" s="7"/>
      <c r="CZ28" s="7"/>
      <c r="DA28" s="7"/>
      <c r="DB28" s="7"/>
      <c r="DC28" s="7"/>
      <c r="DD28" s="7"/>
      <c r="DE28" s="7"/>
      <c r="DF28" s="7"/>
      <c r="DG28" s="7"/>
      <c r="DH28" s="7"/>
      <c r="DI28" s="7"/>
      <c r="DJ28" s="7"/>
      <c r="DK28" s="7"/>
      <c r="DL28" s="7"/>
      <c r="DM28" s="7"/>
      <c r="DN28" s="7"/>
      <c r="DO28" s="7"/>
      <c r="DP28" s="7"/>
      <c r="DQ28" s="7"/>
      <c r="DR28" s="7"/>
      <c r="DS28" s="7"/>
      <c r="DT28" s="7"/>
      <c r="DU28" s="7"/>
      <c r="DV28" s="7"/>
      <c r="DW28" s="7"/>
      <c r="DX28" s="7"/>
      <c r="DY28" s="7"/>
      <c r="DZ28" s="7"/>
      <c r="EA28" s="7"/>
      <c r="EB28" s="7"/>
      <c r="EC28" s="7"/>
      <c r="ED28" s="7"/>
      <c r="EE28" s="7"/>
      <c r="EF28" s="7"/>
      <c r="EG28" s="7"/>
      <c r="EH28" s="7"/>
      <c r="EI28" s="7"/>
      <c r="EJ28" s="7"/>
      <c r="EK28" s="7"/>
      <c r="EL28" s="7"/>
      <c r="EM28" s="7"/>
      <c r="EN28" s="7"/>
      <c r="EO28" s="7"/>
      <c r="EP28" s="7"/>
      <c r="EQ28" s="7"/>
      <c r="ER28" s="7"/>
      <c r="ES28" s="7"/>
      <c r="ET28" s="7"/>
      <c r="EU28" s="7"/>
      <c r="EV28" s="7"/>
      <c r="EW28" s="7"/>
      <c r="EX28" s="7"/>
      <c r="EY28" s="7"/>
      <c r="EZ28" s="7"/>
      <c r="FA28" s="7"/>
      <c r="FB28" s="7"/>
      <c r="FC28" s="7"/>
      <c r="FD28" s="7"/>
      <c r="FE28" s="7"/>
      <c r="FF28" s="7"/>
      <c r="FG28" s="7"/>
      <c r="FH28" s="7"/>
      <c r="FI28" s="7"/>
      <c r="FJ28" s="7"/>
      <c r="FK28" s="7"/>
      <c r="FL28" s="7"/>
      <c r="FM28" s="7"/>
      <c r="FN28" s="7"/>
      <c r="FO28" s="7"/>
      <c r="FP28" s="7"/>
      <c r="FQ28" s="7"/>
      <c r="FR28" s="7"/>
      <c r="FS28" s="7"/>
      <c r="FT28" s="7"/>
      <c r="FU28" s="7"/>
      <c r="FV28" s="7"/>
      <c r="FW28" s="7"/>
      <c r="FX28" s="7"/>
      <c r="FY28" s="7"/>
      <c r="FZ28" s="7"/>
      <c r="GA28" s="7"/>
      <c r="GB28" s="7"/>
      <c r="GC28" s="7"/>
      <c r="GD28" s="7"/>
      <c r="GE28" s="7"/>
      <c r="GF28" s="7"/>
      <c r="GG28" s="7"/>
      <c r="GH28" s="7"/>
      <c r="GI28" s="7"/>
      <c r="GJ28" s="7"/>
      <c r="GK28" s="7"/>
      <c r="GL28" s="7"/>
      <c r="GM28" s="7"/>
      <c r="GN28" s="7"/>
      <c r="GO28" s="7"/>
      <c r="GP28" s="7"/>
      <c r="GQ28" s="7"/>
      <c r="GR28" s="7"/>
      <c r="GS28" s="7"/>
      <c r="GT28" s="7"/>
      <c r="GU28" s="7"/>
      <c r="GV28" s="7"/>
      <c r="GW28" s="7"/>
      <c r="GX28" s="7"/>
      <c r="GY28" s="7"/>
      <c r="GZ28" s="7"/>
      <c r="HA28" s="7"/>
      <c r="HB28" s="7"/>
      <c r="HC28" s="7"/>
      <c r="HD28" s="7"/>
      <c r="HE28" s="7"/>
      <c r="HF28" s="7"/>
      <c r="HG28" s="7"/>
      <c r="HH28" s="7"/>
      <c r="HI28" s="7"/>
      <c r="HJ28" s="7"/>
      <c r="HK28" s="7"/>
      <c r="HL28" s="7"/>
      <c r="HM28" s="7"/>
      <c r="HN28" s="7"/>
      <c r="HO28" s="7"/>
      <c r="HP28" s="7"/>
      <c r="HQ28" s="7"/>
      <c r="HR28" s="7"/>
      <c r="HS28" s="7"/>
      <c r="HT28" s="7"/>
      <c r="HU28" s="7"/>
      <c r="HV28" s="7"/>
      <c r="HW28" s="7"/>
      <c r="HX28" s="7"/>
      <c r="HY28" s="7"/>
      <c r="HZ28" s="7"/>
      <c r="IA28" s="7"/>
      <c r="IB28" s="7"/>
      <c r="IC28" s="7"/>
      <c r="ID28" s="7"/>
      <c r="IE28" s="7"/>
      <c r="IF28" s="7"/>
      <c r="IG28" s="7"/>
      <c r="IH28" s="7"/>
      <c r="II28" s="7"/>
      <c r="IJ28" s="7"/>
      <c r="IK28" s="7"/>
      <c r="IL28" s="7"/>
      <c r="IM28" s="7"/>
      <c r="IN28" s="7"/>
      <c r="IO28" s="7"/>
      <c r="IP28" s="7"/>
      <c r="IQ28" s="7"/>
      <c r="IR28" s="7"/>
      <c r="IS28" s="7"/>
      <c r="IT28" s="7"/>
      <c r="IU28" s="7"/>
      <c r="IV28" s="7"/>
      <c r="IW28" s="7"/>
      <c r="IX28" s="7"/>
      <c r="IY28" s="7"/>
      <c r="IZ28" s="7"/>
      <c r="JA28" s="7"/>
      <c r="JB28" s="7"/>
      <c r="JC28" s="7"/>
      <c r="JD28" s="7"/>
      <c r="JE28" s="7"/>
      <c r="JF28" s="7"/>
      <c r="JG28" s="7"/>
      <c r="JH28" s="7"/>
      <c r="JI28" s="7"/>
      <c r="JJ28" s="7"/>
      <c r="JK28" s="7"/>
      <c r="JL28" s="7"/>
      <c r="JM28" s="7"/>
      <c r="JN28" s="7"/>
      <c r="JO28" s="7"/>
      <c r="JP28" s="7"/>
      <c r="JQ28" s="7"/>
      <c r="JR28" s="7"/>
      <c r="JS28" s="7"/>
      <c r="JT28" s="7"/>
      <c r="JU28" s="7"/>
      <c r="JV28" s="7"/>
      <c r="JW28" s="7"/>
      <c r="JX28" s="7"/>
      <c r="JY28" s="7"/>
      <c r="JZ28" s="7"/>
      <c r="KA28" s="7"/>
      <c r="KB28" s="7"/>
      <c r="KC28" s="7"/>
      <c r="KD28" s="7"/>
      <c r="KE28" s="7"/>
      <c r="KF28" s="7"/>
      <c r="KG28" s="7"/>
      <c r="KH28" s="7"/>
    </row>
    <row r="29" spans="1:294">
      <c r="M29" s="33"/>
    </row>
    <row r="30" spans="1:294">
      <c r="M30" s="33"/>
    </row>
    <row r="31" spans="1:294">
      <c r="M31" s="33"/>
    </row>
    <row r="32" spans="1:294">
      <c r="M32" s="33"/>
    </row>
    <row r="33" spans="13:13">
      <c r="M33" s="33"/>
    </row>
    <row r="34" spans="13:13">
      <c r="M34" s="33"/>
    </row>
    <row r="35" spans="13:13">
      <c r="M35" s="33"/>
    </row>
    <row r="36" spans="13:13">
      <c r="M36" s="33"/>
    </row>
    <row r="37" spans="13:13">
      <c r="M37" s="33"/>
    </row>
    <row r="38" spans="13:13">
      <c r="M38" s="33"/>
    </row>
    <row r="39" spans="13:13">
      <c r="M39" s="33"/>
    </row>
    <row r="40" spans="13:13">
      <c r="M40" s="33"/>
    </row>
    <row r="41" spans="13:13">
      <c r="M41" s="33"/>
    </row>
    <row r="42" spans="13:13">
      <c r="M42" s="33"/>
    </row>
    <row r="43" spans="13:13">
      <c r="M43" s="33"/>
    </row>
    <row r="44" spans="13:13">
      <c r="M44" s="33"/>
    </row>
    <row r="45" spans="13:13">
      <c r="M45" s="33"/>
    </row>
    <row r="46" spans="13:13">
      <c r="M46" s="33"/>
    </row>
    <row r="47" spans="13:13">
      <c r="M47" s="33"/>
    </row>
    <row r="48" spans="13:13">
      <c r="M48" s="33"/>
    </row>
    <row r="49" spans="13:13">
      <c r="M49" s="33"/>
    </row>
    <row r="50" spans="13:13">
      <c r="M50" s="33"/>
    </row>
    <row r="51" spans="13:13">
      <c r="M51" s="33"/>
    </row>
    <row r="52" spans="13:13">
      <c r="M52" s="33"/>
    </row>
    <row r="53" spans="13:13">
      <c r="M53" s="33"/>
    </row>
    <row r="54" spans="13:13">
      <c r="M54" s="33"/>
    </row>
    <row r="55" spans="13:13">
      <c r="M55" s="33"/>
    </row>
    <row r="56" spans="13:13">
      <c r="M56" s="33"/>
    </row>
    <row r="57" spans="13:13">
      <c r="M57" s="33"/>
    </row>
    <row r="58" spans="13:13">
      <c r="M58" s="33"/>
    </row>
    <row r="59" spans="13:13">
      <c r="M59" s="33"/>
    </row>
    <row r="60" spans="13:13">
      <c r="M60" s="33"/>
    </row>
    <row r="61" spans="13:13">
      <c r="M61" s="33"/>
    </row>
    <row r="62" spans="13:13">
      <c r="M62" s="33"/>
    </row>
    <row r="63" spans="13:13">
      <c r="M63" s="33"/>
    </row>
    <row r="64" spans="13:13">
      <c r="M64" s="33"/>
    </row>
    <row r="65" spans="13:13">
      <c r="M65" s="33"/>
    </row>
    <row r="66" spans="13:13">
      <c r="M66" s="33"/>
    </row>
    <row r="67" spans="13:13">
      <c r="M67" s="33"/>
    </row>
    <row r="68" spans="13:13">
      <c r="M68" s="33"/>
    </row>
    <row r="69" spans="13:13">
      <c r="M69" s="33"/>
    </row>
    <row r="70" spans="13:13">
      <c r="M70" s="33"/>
    </row>
    <row r="71" spans="13:13">
      <c r="M71" s="33"/>
    </row>
    <row r="72" spans="13:13">
      <c r="M72" s="33"/>
    </row>
    <row r="73" spans="13:13">
      <c r="M73" s="33"/>
    </row>
    <row r="74" spans="13:13">
      <c r="M74" s="33"/>
    </row>
    <row r="75" spans="13:13">
      <c r="M75" s="33"/>
    </row>
    <row r="76" spans="13:13">
      <c r="M76" s="33"/>
    </row>
    <row r="77" spans="13:13">
      <c r="M77" s="33"/>
    </row>
    <row r="78" spans="13:13">
      <c r="M78" s="33"/>
    </row>
    <row r="79" spans="13:13">
      <c r="M79" s="33"/>
    </row>
    <row r="80" spans="13:13">
      <c r="M80" s="33"/>
    </row>
    <row r="81" spans="13:13">
      <c r="M81" s="33"/>
    </row>
    <row r="82" spans="13:13">
      <c r="M82" s="33"/>
    </row>
    <row r="83" spans="13:13">
      <c r="M83" s="33"/>
    </row>
    <row r="84" spans="13:13">
      <c r="M84" s="33"/>
    </row>
    <row r="85" spans="13:13">
      <c r="M85" s="33"/>
    </row>
    <row r="86" spans="13:13">
      <c r="M86" s="33"/>
    </row>
    <row r="87" spans="13:13">
      <c r="M87" s="33"/>
    </row>
    <row r="88" spans="13:13">
      <c r="M88" s="33"/>
    </row>
    <row r="89" spans="13:13">
      <c r="M89" s="33"/>
    </row>
    <row r="90" spans="13:13">
      <c r="M90" s="33"/>
    </row>
    <row r="91" spans="13:13">
      <c r="M91" s="33"/>
    </row>
    <row r="92" spans="13:13">
      <c r="M92" s="33"/>
    </row>
    <row r="93" spans="13:13">
      <c r="M93" s="33"/>
    </row>
    <row r="94" spans="13:13">
      <c r="M94" s="33"/>
    </row>
    <row r="95" spans="13:13">
      <c r="M95" s="33"/>
    </row>
    <row r="96" spans="13:13">
      <c r="M96" s="33"/>
    </row>
    <row r="97" spans="13:13">
      <c r="M97" s="33"/>
    </row>
    <row r="98" spans="13:13">
      <c r="M98" s="33"/>
    </row>
    <row r="99" spans="13:13">
      <c r="M99" s="33"/>
    </row>
    <row r="100" spans="13:13">
      <c r="M100" s="33"/>
    </row>
    <row r="101" spans="13:13">
      <c r="M101" s="33"/>
    </row>
    <row r="102" spans="13:13">
      <c r="M102" s="33"/>
    </row>
    <row r="103" spans="13:13">
      <c r="M103" s="33"/>
    </row>
    <row r="104" spans="13:13">
      <c r="M104" s="33"/>
    </row>
    <row r="105" spans="13:13">
      <c r="M105" s="33"/>
    </row>
    <row r="106" spans="13:13">
      <c r="M106" s="33"/>
    </row>
    <row r="107" spans="13:13">
      <c r="M107" s="33"/>
    </row>
    <row r="108" spans="13:13">
      <c r="M108" s="33"/>
    </row>
    <row r="109" spans="13:13">
      <c r="M109" s="33"/>
    </row>
    <row r="110" spans="13:13">
      <c r="M110" s="33"/>
    </row>
    <row r="111" spans="13:13">
      <c r="M111" s="33"/>
    </row>
    <row r="112" spans="13:13">
      <c r="M112" s="33"/>
    </row>
    <row r="113" spans="13:13">
      <c r="M113" s="33"/>
    </row>
    <row r="114" spans="13:13">
      <c r="M114" s="33"/>
    </row>
    <row r="115" spans="13:13">
      <c r="M115" s="33"/>
    </row>
    <row r="116" spans="13:13">
      <c r="M116" s="33"/>
    </row>
    <row r="117" spans="13:13">
      <c r="M117" s="33"/>
    </row>
    <row r="118" spans="13:13">
      <c r="M118" s="33"/>
    </row>
    <row r="119" spans="13:13">
      <c r="M119" s="33"/>
    </row>
    <row r="120" spans="13:13">
      <c r="M120" s="33"/>
    </row>
    <row r="121" spans="13:13">
      <c r="M121" s="33"/>
    </row>
    <row r="122" spans="13:13">
      <c r="M122" s="33"/>
    </row>
    <row r="123" spans="13:13">
      <c r="M123" s="33"/>
    </row>
    <row r="124" spans="13:13">
      <c r="M124" s="33"/>
    </row>
    <row r="125" spans="13:13">
      <c r="M125" s="33"/>
    </row>
    <row r="126" spans="13:13">
      <c r="M126" s="33"/>
    </row>
    <row r="127" spans="13:13">
      <c r="M127" s="33"/>
    </row>
    <row r="128" spans="13:13">
      <c r="M128" s="33"/>
    </row>
    <row r="129" spans="13:13">
      <c r="M129" s="33"/>
    </row>
    <row r="130" spans="13:13">
      <c r="M130" s="33"/>
    </row>
    <row r="131" spans="13:13">
      <c r="M131" s="33"/>
    </row>
    <row r="132" spans="13:13">
      <c r="M132" s="33"/>
    </row>
    <row r="133" spans="13:13">
      <c r="M133" s="33"/>
    </row>
    <row r="134" spans="13:13">
      <c r="M134" s="33"/>
    </row>
    <row r="135" spans="13:13">
      <c r="M135" s="33"/>
    </row>
    <row r="136" spans="13:13">
      <c r="M136" s="33"/>
    </row>
    <row r="137" spans="13:13">
      <c r="M137" s="33"/>
    </row>
    <row r="138" spans="13:13">
      <c r="M138" s="33"/>
    </row>
    <row r="139" spans="13:13">
      <c r="M139" s="33"/>
    </row>
    <row r="140" spans="13:13">
      <c r="M140" s="33"/>
    </row>
    <row r="141" spans="13:13">
      <c r="M141" s="33"/>
    </row>
    <row r="142" spans="13:13">
      <c r="M142" s="33"/>
    </row>
    <row r="143" spans="13:13">
      <c r="M143" s="33"/>
    </row>
    <row r="144" spans="13:13">
      <c r="M144" s="33"/>
    </row>
    <row r="145" spans="13:13">
      <c r="M145" s="33"/>
    </row>
    <row r="146" spans="13:13">
      <c r="M146" s="33"/>
    </row>
    <row r="147" spans="13:13">
      <c r="M147" s="33"/>
    </row>
    <row r="148" spans="13:13">
      <c r="M148" s="33"/>
    </row>
    <row r="149" spans="13:13">
      <c r="M149" s="33"/>
    </row>
    <row r="150" spans="13:13">
      <c r="M150" s="33"/>
    </row>
    <row r="151" spans="13:13">
      <c r="M151" s="33"/>
    </row>
    <row r="152" spans="13:13">
      <c r="M152" s="33"/>
    </row>
    <row r="153" spans="13:13">
      <c r="M153" s="33"/>
    </row>
    <row r="154" spans="13:13">
      <c r="M154" s="33"/>
    </row>
    <row r="155" spans="13:13">
      <c r="M155" s="33"/>
    </row>
    <row r="156" spans="13:13">
      <c r="M156" s="33"/>
    </row>
    <row r="157" spans="13:13">
      <c r="M157" s="33"/>
    </row>
    <row r="158" spans="13:13">
      <c r="M158" s="33"/>
    </row>
    <row r="159" spans="13:13">
      <c r="M159" s="33"/>
    </row>
    <row r="160" spans="13:13">
      <c r="M160" s="33"/>
    </row>
    <row r="161" spans="13:13">
      <c r="M161" s="33"/>
    </row>
    <row r="162" spans="13:13">
      <c r="M162" s="33"/>
    </row>
    <row r="163" spans="13:13">
      <c r="M163" s="33"/>
    </row>
    <row r="164" spans="13:13">
      <c r="M164" s="33"/>
    </row>
    <row r="165" spans="13:13">
      <c r="M165" s="33"/>
    </row>
    <row r="166" spans="13:13">
      <c r="M166" s="33"/>
    </row>
    <row r="167" spans="13:13">
      <c r="M167" s="33"/>
    </row>
    <row r="168" spans="13:13">
      <c r="M168" s="33"/>
    </row>
    <row r="169" spans="13:13">
      <c r="M169" s="33"/>
    </row>
    <row r="170" spans="13:13">
      <c r="M170" s="33"/>
    </row>
    <row r="171" spans="13:13">
      <c r="M171" s="33"/>
    </row>
    <row r="172" spans="13:13">
      <c r="M172" s="33"/>
    </row>
    <row r="173" spans="13:13">
      <c r="M173" s="33"/>
    </row>
    <row r="174" spans="13:13">
      <c r="M174" s="33"/>
    </row>
    <row r="175" spans="13:13">
      <c r="M175" s="33"/>
    </row>
    <row r="176" spans="13:13">
      <c r="M176" s="33"/>
    </row>
    <row r="177" spans="13:13">
      <c r="M177" s="33"/>
    </row>
    <row r="178" spans="13:13">
      <c r="M178" s="33"/>
    </row>
    <row r="179" spans="13:13">
      <c r="M179" s="33"/>
    </row>
    <row r="180" spans="13:13">
      <c r="M180" s="33"/>
    </row>
    <row r="181" spans="13:13">
      <c r="M181" s="33"/>
    </row>
    <row r="182" spans="13:13">
      <c r="M182" s="33"/>
    </row>
    <row r="183" spans="13:13">
      <c r="M183" s="33"/>
    </row>
    <row r="184" spans="13:13">
      <c r="M184" s="33"/>
    </row>
    <row r="185" spans="13:13">
      <c r="M185" s="33"/>
    </row>
    <row r="186" spans="13:13">
      <c r="M186" s="33"/>
    </row>
    <row r="187" spans="13:13">
      <c r="M187" s="33"/>
    </row>
    <row r="188" spans="13:13">
      <c r="M188" s="33"/>
    </row>
    <row r="189" spans="13:13">
      <c r="M189" s="33"/>
    </row>
    <row r="190" spans="13:13">
      <c r="M190" s="33"/>
    </row>
    <row r="191" spans="13:13">
      <c r="M191" s="33"/>
    </row>
    <row r="192" spans="13:13">
      <c r="M192" s="33"/>
    </row>
    <row r="193" spans="13:13">
      <c r="M193" s="33"/>
    </row>
    <row r="194" spans="13:13">
      <c r="M194" s="33"/>
    </row>
    <row r="195" spans="13:13">
      <c r="M195" s="33"/>
    </row>
    <row r="196" spans="13:13">
      <c r="M196" s="33"/>
    </row>
    <row r="197" spans="13:13">
      <c r="M197" s="33"/>
    </row>
    <row r="198" spans="13:13">
      <c r="M198" s="33"/>
    </row>
    <row r="199" spans="13:13">
      <c r="M199" s="33"/>
    </row>
    <row r="200" spans="13:13">
      <c r="M200" s="33"/>
    </row>
    <row r="201" spans="13:13">
      <c r="M201" s="33"/>
    </row>
    <row r="202" spans="13:13">
      <c r="M202" s="33"/>
    </row>
    <row r="203" spans="13:13">
      <c r="M203" s="33"/>
    </row>
    <row r="204" spans="13:13">
      <c r="M204" s="33"/>
    </row>
    <row r="205" spans="13:13">
      <c r="M205" s="33"/>
    </row>
    <row r="206" spans="13:13">
      <c r="M206" s="33"/>
    </row>
    <row r="207" spans="13:13">
      <c r="M207" s="33"/>
    </row>
    <row r="208" spans="13:13">
      <c r="M208" s="33"/>
    </row>
    <row r="209" spans="13:13">
      <c r="M209" s="33"/>
    </row>
    <row r="210" spans="13:13">
      <c r="M210" s="33"/>
    </row>
    <row r="211" spans="13:13">
      <c r="M211" s="33"/>
    </row>
    <row r="212" spans="13:13">
      <c r="M212" s="33"/>
    </row>
    <row r="213" spans="13:13">
      <c r="M213" s="33"/>
    </row>
    <row r="214" spans="13:13">
      <c r="M214" s="33"/>
    </row>
    <row r="215" spans="13:13">
      <c r="M215" s="33"/>
    </row>
    <row r="216" spans="13:13">
      <c r="M216" s="33"/>
    </row>
    <row r="217" spans="13:13">
      <c r="M217" s="33"/>
    </row>
    <row r="218" spans="13:13">
      <c r="M218" s="33"/>
    </row>
    <row r="219" spans="13:13">
      <c r="M219" s="33"/>
    </row>
    <row r="220" spans="13:13">
      <c r="M220" s="33"/>
    </row>
    <row r="221" spans="13:13">
      <c r="M221" s="33"/>
    </row>
    <row r="222" spans="13:13">
      <c r="M222" s="33"/>
    </row>
    <row r="223" spans="13:13">
      <c r="M223" s="33"/>
    </row>
    <row r="224" spans="13:13">
      <c r="M224" s="33"/>
    </row>
    <row r="225" spans="13:13">
      <c r="M225" s="33"/>
    </row>
    <row r="226" spans="13:13">
      <c r="M226" s="33"/>
    </row>
    <row r="227" spans="13:13">
      <c r="M227" s="33"/>
    </row>
    <row r="228" spans="13:13">
      <c r="M228" s="33"/>
    </row>
    <row r="229" spans="13:13">
      <c r="M229" s="33"/>
    </row>
  </sheetData>
  <mergeCells count="2">
    <mergeCell ref="A2:M2"/>
    <mergeCell ref="A3:L3"/>
  </mergeCells>
  <phoneticPr fontId="4" type="noConversion"/>
  <printOptions gridLines="1"/>
  <pageMargins left="0.7" right="0.7" top="0.75" bottom="0.75" header="0.3" footer="0.3"/>
  <pageSetup scale="40" fitToHeight="2" orientation="landscape" horizontalDpi="4294967292" verticalDpi="4294967292"/>
  <headerFooter>
    <oddFooter>&amp;C&amp;"Calibri,Regular"&amp;K000000&amp;F</oddFooter>
  </headerFooter>
  <extLst>
    <ext xmlns:mx="http://schemas.microsoft.com/office/mac/excel/2008/main" uri="{64002731-A6B0-56B0-2670-7721B7C09600}">
      <mx:PLV Mode="0"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8.83203125" defaultRowHeight="14" x14ac:dyDescent="0"/>
  <sheetData/>
  <pageMargins left="0.7" right="0.7" top="0.75" bottom="0.75" header="0.3" footer="0.3"/>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8.83203125" defaultRowHeight="14" x14ac:dyDescent="0"/>
  <sheetData/>
  <pageMargins left="0.7" right="0.7" top="0.75" bottom="0.75" header="0.3" footer="0.3"/>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City of Aurora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mccleary</dc:creator>
  <cp:lastModifiedBy>Jon Sorensen</cp:lastModifiedBy>
  <cp:lastPrinted>2014-04-10T16:43:48Z</cp:lastPrinted>
  <dcterms:created xsi:type="dcterms:W3CDTF">2014-04-04T18:32:36Z</dcterms:created>
  <dcterms:modified xsi:type="dcterms:W3CDTF">2014-04-10T16:45:22Z</dcterms:modified>
</cp:coreProperties>
</file>